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0a48f2d1d7f9562/Bureaublad/"/>
    </mc:Choice>
  </mc:AlternateContent>
  <xr:revisionPtr revIDLastSave="223" documentId="8_{971392FE-8F8A-4FD6-839F-7FBDA94BC64F}" xr6:coauthVersionLast="47" xr6:coauthVersionMax="47" xr10:uidLastSave="{ABD2D1FE-0773-4E35-99A7-61AAB0A6C914}"/>
  <bookViews>
    <workbookView xWindow="-120" yWindow="-120" windowWidth="29040" windowHeight="15840" xr2:uid="{00000000-000D-0000-FFFF-FFFF00000000}"/>
  </bookViews>
  <sheets>
    <sheet name="Zita" sheetId="3" r:id="rId1"/>
    <sheet name="codem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7" i="1" l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60" i="1"/>
  <c r="L61" i="1"/>
  <c r="L62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41" i="1"/>
  <c r="L142" i="1"/>
  <c r="L144" i="1"/>
  <c r="L145" i="1"/>
  <c r="L146" i="1"/>
  <c r="L147" i="1"/>
  <c r="L148" i="1"/>
  <c r="L149" i="1"/>
  <c r="L150" i="1"/>
  <c r="L151" i="1"/>
  <c r="L152" i="1"/>
  <c r="L153" i="1"/>
  <c r="L155" i="1"/>
  <c r="L156" i="1"/>
  <c r="L157" i="1"/>
  <c r="L159" i="1"/>
  <c r="L160" i="1"/>
  <c r="L161" i="1"/>
  <c r="L162" i="1"/>
  <c r="L163" i="1"/>
  <c r="L164" i="1"/>
  <c r="L165" i="1"/>
  <c r="L166" i="1"/>
  <c r="L168" i="1"/>
  <c r="L169" i="1"/>
  <c r="L170" i="1"/>
  <c r="L171" i="1"/>
  <c r="L172" i="1"/>
  <c r="L174" i="1"/>
  <c r="L175" i="1"/>
  <c r="L176" i="1"/>
  <c r="L178" i="1"/>
  <c r="L179" i="1"/>
  <c r="L180" i="1"/>
  <c r="L181" i="1"/>
  <c r="L182" i="1"/>
  <c r="L183" i="1"/>
  <c r="L184" i="1"/>
  <c r="L185" i="1"/>
  <c r="L186" i="1"/>
  <c r="L187" i="1"/>
  <c r="L188" i="1"/>
  <c r="L190" i="1"/>
  <c r="L191" i="1"/>
  <c r="L192" i="1"/>
  <c r="L194" i="1"/>
  <c r="L195" i="1"/>
  <c r="L196" i="1"/>
  <c r="L197" i="1"/>
  <c r="L198" i="1"/>
  <c r="L199" i="1"/>
  <c r="L201" i="1"/>
  <c r="L202" i="1"/>
  <c r="L203" i="1"/>
  <c r="L205" i="1"/>
  <c r="L214" i="1"/>
  <c r="L215" i="1"/>
  <c r="L216" i="1"/>
  <c r="L217" i="1"/>
  <c r="L218" i="1"/>
  <c r="L221" i="1"/>
  <c r="L222" i="1"/>
  <c r="L223" i="1"/>
  <c r="L225" i="1"/>
  <c r="L227" i="1"/>
  <c r="L229" i="1"/>
  <c r="L230" i="1"/>
  <c r="L231" i="1"/>
  <c r="L232" i="1"/>
  <c r="L233" i="1"/>
  <c r="L234" i="1"/>
  <c r="L235" i="1"/>
  <c r="L236" i="1"/>
  <c r="L238" i="1"/>
  <c r="L240" i="1"/>
  <c r="L241" i="1"/>
  <c r="L242" i="1"/>
  <c r="L243" i="1"/>
  <c r="L244" i="1"/>
  <c r="L245" i="1"/>
  <c r="L246" i="1"/>
  <c r="L247" i="1"/>
  <c r="L249" i="1"/>
  <c r="L251" i="1"/>
  <c r="L252" i="1"/>
  <c r="L254" i="1"/>
  <c r="L255" i="1"/>
  <c r="L256" i="1"/>
  <c r="L257" i="1"/>
  <c r="L258" i="1"/>
  <c r="L260" i="1"/>
  <c r="L261" i="1"/>
  <c r="L262" i="1"/>
  <c r="L263" i="1"/>
  <c r="L264" i="1"/>
  <c r="L265" i="1"/>
  <c r="L267" i="1"/>
  <c r="L268" i="1"/>
  <c r="L269" i="1"/>
  <c r="L270" i="1"/>
  <c r="L271" i="1"/>
  <c r="L272" i="1"/>
  <c r="L273" i="1"/>
  <c r="L274" i="1"/>
  <c r="L276" i="1"/>
  <c r="L278" i="1"/>
  <c r="L279" i="1"/>
  <c r="L280" i="1"/>
  <c r="L8" i="1"/>
  <c r="L9" i="1"/>
  <c r="L11" i="1"/>
  <c r="L12" i="1"/>
  <c r="L13" i="1"/>
  <c r="L14" i="1"/>
  <c r="L15" i="1"/>
  <c r="L16" i="1"/>
  <c r="L5" i="1"/>
  <c r="L6" i="1"/>
  <c r="L7" i="1"/>
  <c r="L4" i="1"/>
  <c r="K4" i="1"/>
  <c r="K5" i="1"/>
  <c r="K6" i="1"/>
  <c r="K7" i="1"/>
  <c r="K8" i="1"/>
  <c r="K9" i="1"/>
  <c r="K11" i="1"/>
  <c r="K12" i="1"/>
  <c r="K13" i="1"/>
  <c r="K14" i="1"/>
  <c r="K15" i="1"/>
  <c r="K16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41" i="1"/>
  <c r="K142" i="1"/>
  <c r="K144" i="1"/>
  <c r="K145" i="1"/>
  <c r="K146" i="1"/>
  <c r="K147" i="1"/>
  <c r="K148" i="1"/>
  <c r="K149" i="1"/>
  <c r="K150" i="1"/>
  <c r="K151" i="1"/>
  <c r="K152" i="1"/>
  <c r="K153" i="1"/>
  <c r="K155" i="1"/>
  <c r="K156" i="1"/>
  <c r="K157" i="1"/>
  <c r="K159" i="1"/>
  <c r="K160" i="1"/>
  <c r="K161" i="1"/>
  <c r="K162" i="1"/>
  <c r="K163" i="1"/>
  <c r="K164" i="1"/>
  <c r="K165" i="1"/>
  <c r="K166" i="1"/>
  <c r="K168" i="1"/>
  <c r="K169" i="1"/>
  <c r="K170" i="1"/>
  <c r="K171" i="1"/>
  <c r="K172" i="1"/>
  <c r="K173" i="1"/>
  <c r="K174" i="1"/>
  <c r="K175" i="1"/>
  <c r="K176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1" i="1"/>
  <c r="K202" i="1"/>
  <c r="K203" i="1"/>
  <c r="K204" i="1"/>
  <c r="K205" i="1"/>
  <c r="K214" i="1"/>
  <c r="K215" i="1"/>
  <c r="K216" i="1"/>
  <c r="K217" i="1"/>
  <c r="K218" i="1"/>
  <c r="K222" i="1"/>
  <c r="K223" i="1"/>
  <c r="K225" i="1"/>
  <c r="K227" i="1"/>
  <c r="K229" i="1"/>
  <c r="K231" i="1"/>
  <c r="K232" i="1"/>
  <c r="K233" i="1"/>
  <c r="K234" i="1"/>
  <c r="K236" i="1"/>
  <c r="K238" i="1"/>
  <c r="K240" i="1"/>
  <c r="K241" i="1"/>
  <c r="K243" i="1"/>
  <c r="K244" i="1"/>
  <c r="K245" i="1"/>
  <c r="K246" i="1"/>
  <c r="K247" i="1"/>
  <c r="K249" i="1"/>
  <c r="K251" i="1"/>
  <c r="K252" i="1"/>
  <c r="K254" i="1"/>
  <c r="K255" i="1"/>
  <c r="K256" i="1"/>
  <c r="K257" i="1"/>
  <c r="K258" i="1"/>
  <c r="K260" i="1"/>
  <c r="K261" i="1"/>
  <c r="K262" i="1"/>
  <c r="K263" i="1"/>
  <c r="K264" i="1"/>
  <c r="K265" i="1"/>
  <c r="K267" i="1"/>
  <c r="K268" i="1"/>
  <c r="K269" i="1"/>
  <c r="K270" i="1"/>
  <c r="K271" i="1"/>
  <c r="K272" i="1"/>
  <c r="K273" i="1"/>
  <c r="K274" i="1"/>
  <c r="K276" i="1"/>
  <c r="K278" i="1"/>
  <c r="K279" i="1"/>
  <c r="K280" i="1"/>
  <c r="J4" i="1"/>
  <c r="J5" i="1"/>
  <c r="J6" i="1"/>
  <c r="J7" i="1"/>
  <c r="J8" i="1"/>
  <c r="J9" i="1"/>
  <c r="J11" i="1"/>
  <c r="J12" i="1"/>
  <c r="J13" i="1"/>
  <c r="J14" i="1"/>
  <c r="J15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60" i="1"/>
  <c r="J61" i="1"/>
  <c r="J6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41" i="1"/>
  <c r="J142" i="1"/>
  <c r="J144" i="1"/>
  <c r="J145" i="1"/>
  <c r="J146" i="1"/>
  <c r="J147" i="1"/>
  <c r="J148" i="1"/>
  <c r="J149" i="1"/>
  <c r="J150" i="1"/>
  <c r="J151" i="1"/>
  <c r="J152" i="1"/>
  <c r="J153" i="1"/>
  <c r="J155" i="1"/>
  <c r="J156" i="1"/>
  <c r="J157" i="1"/>
  <c r="J159" i="1"/>
  <c r="J160" i="1"/>
  <c r="J161" i="1"/>
  <c r="J162" i="1"/>
  <c r="J163" i="1"/>
  <c r="J164" i="1"/>
  <c r="J165" i="1"/>
  <c r="J166" i="1"/>
  <c r="J168" i="1"/>
  <c r="J169" i="1"/>
  <c r="J170" i="1"/>
  <c r="J171" i="1"/>
  <c r="J172" i="1"/>
  <c r="J173" i="1"/>
  <c r="J174" i="1"/>
  <c r="J175" i="1"/>
  <c r="J176" i="1"/>
  <c r="J178" i="1"/>
  <c r="J179" i="1"/>
  <c r="J180" i="1"/>
  <c r="J181" i="1"/>
  <c r="J182" i="1"/>
  <c r="J183" i="1"/>
  <c r="J184" i="1"/>
  <c r="J185" i="1"/>
  <c r="J186" i="1"/>
  <c r="J187" i="1"/>
  <c r="J188" i="1"/>
  <c r="J190" i="1"/>
  <c r="J191" i="1"/>
  <c r="J192" i="1"/>
  <c r="J194" i="1"/>
  <c r="J195" i="1"/>
  <c r="J196" i="1"/>
  <c r="J197" i="1"/>
  <c r="J198" i="1"/>
  <c r="J199" i="1"/>
  <c r="J201" i="1"/>
  <c r="J202" i="1"/>
  <c r="J203" i="1"/>
  <c r="J205" i="1"/>
  <c r="J214" i="1"/>
  <c r="J215" i="1"/>
  <c r="J216" i="1"/>
  <c r="J217" i="1"/>
  <c r="J218" i="1"/>
  <c r="J222" i="1"/>
  <c r="J223" i="1"/>
  <c r="J225" i="1"/>
  <c r="J227" i="1"/>
  <c r="J229" i="1"/>
  <c r="J231" i="1"/>
  <c r="J232" i="1"/>
  <c r="J233" i="1"/>
  <c r="J234" i="1"/>
  <c r="J236" i="1"/>
  <c r="J238" i="1"/>
  <c r="J240" i="1"/>
  <c r="J241" i="1"/>
  <c r="J243" i="1"/>
  <c r="J244" i="1"/>
  <c r="J245" i="1"/>
  <c r="J246" i="1"/>
  <c r="J247" i="1"/>
  <c r="J249" i="1"/>
  <c r="J251" i="1"/>
  <c r="J252" i="1"/>
  <c r="J254" i="1"/>
  <c r="J255" i="1"/>
  <c r="J256" i="1"/>
  <c r="J257" i="1"/>
  <c r="J258" i="1"/>
  <c r="J260" i="1"/>
  <c r="J261" i="1"/>
  <c r="J262" i="1"/>
  <c r="J263" i="1"/>
  <c r="J264" i="1"/>
  <c r="J265" i="1"/>
  <c r="J267" i="1"/>
  <c r="J268" i="1"/>
  <c r="J269" i="1"/>
  <c r="J270" i="1"/>
  <c r="J271" i="1"/>
  <c r="J272" i="1"/>
  <c r="J273" i="1"/>
  <c r="J274" i="1"/>
  <c r="J276" i="1"/>
  <c r="J278" i="1"/>
  <c r="J279" i="1"/>
  <c r="J280" i="1"/>
  <c r="H4" i="1"/>
  <c r="H280" i="1"/>
  <c r="H276" i="1"/>
  <c r="H272" i="1"/>
  <c r="H268" i="1"/>
  <c r="H264" i="1"/>
  <c r="H260" i="1"/>
  <c r="H256" i="1"/>
  <c r="H252" i="1"/>
  <c r="H244" i="1"/>
  <c r="H240" i="1"/>
  <c r="H236" i="1"/>
  <c r="H232" i="1"/>
  <c r="H216" i="1"/>
  <c r="H196" i="1"/>
  <c r="H192" i="1"/>
  <c r="H188" i="1"/>
  <c r="H184" i="1"/>
  <c r="H180" i="1"/>
  <c r="H176" i="1"/>
  <c r="H172" i="1"/>
  <c r="H168" i="1"/>
  <c r="H164" i="1"/>
  <c r="H160" i="1"/>
  <c r="H156" i="1"/>
  <c r="H152" i="1"/>
  <c r="H148" i="1"/>
  <c r="H144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6" i="1"/>
  <c r="H44" i="1"/>
  <c r="H42" i="1"/>
  <c r="H40" i="1"/>
  <c r="H38" i="1"/>
  <c r="H36" i="1"/>
  <c r="H34" i="1"/>
  <c r="H32" i="1"/>
  <c r="H30" i="1"/>
  <c r="H28" i="1"/>
  <c r="H26" i="1"/>
  <c r="H24" i="1"/>
  <c r="H22" i="1"/>
  <c r="H20" i="1"/>
  <c r="H18" i="1"/>
  <c r="H15" i="1"/>
  <c r="H13" i="1"/>
  <c r="H11" i="1"/>
  <c r="H8" i="1"/>
  <c r="H6" i="1"/>
  <c r="H5" i="1"/>
  <c r="H7" i="1"/>
  <c r="H9" i="1"/>
  <c r="H12" i="1"/>
  <c r="H14" i="1"/>
  <c r="H16" i="1"/>
  <c r="H19" i="1"/>
  <c r="H21" i="1"/>
  <c r="H23" i="1"/>
  <c r="H25" i="1"/>
  <c r="H27" i="1"/>
  <c r="H29" i="1"/>
  <c r="H31" i="1"/>
  <c r="H33" i="1"/>
  <c r="H35" i="1"/>
  <c r="H37" i="1"/>
  <c r="H39" i="1"/>
  <c r="H41" i="1"/>
  <c r="H43" i="1"/>
  <c r="H47" i="1"/>
  <c r="H49" i="1"/>
  <c r="H50" i="1"/>
  <c r="H51" i="1"/>
  <c r="H53" i="1"/>
  <c r="H54" i="1"/>
  <c r="H55" i="1"/>
  <c r="H57" i="1"/>
  <c r="H58" i="1"/>
  <c r="H61" i="1"/>
  <c r="H62" i="1"/>
  <c r="H65" i="1"/>
  <c r="H66" i="1"/>
  <c r="H67" i="1"/>
  <c r="H69" i="1"/>
  <c r="H70" i="1"/>
  <c r="H71" i="1"/>
  <c r="H73" i="1"/>
  <c r="H74" i="1"/>
  <c r="H75" i="1"/>
  <c r="H77" i="1"/>
  <c r="H78" i="1"/>
  <c r="H79" i="1"/>
  <c r="H82" i="1"/>
  <c r="H83" i="1"/>
  <c r="H85" i="1"/>
  <c r="H86" i="1"/>
  <c r="H87" i="1"/>
  <c r="H89" i="1"/>
  <c r="H90" i="1"/>
  <c r="H91" i="1"/>
  <c r="H93" i="1"/>
  <c r="H94" i="1"/>
  <c r="H95" i="1"/>
  <c r="H97" i="1"/>
  <c r="H98" i="1"/>
  <c r="H99" i="1"/>
  <c r="H101" i="1"/>
  <c r="H102" i="1"/>
  <c r="H103" i="1"/>
  <c r="H105" i="1"/>
  <c r="H106" i="1"/>
  <c r="H107" i="1"/>
  <c r="H109" i="1"/>
  <c r="H110" i="1"/>
  <c r="H111" i="1"/>
  <c r="H113" i="1"/>
  <c r="H114" i="1"/>
  <c r="H115" i="1"/>
  <c r="H117" i="1"/>
  <c r="H118" i="1"/>
  <c r="H119" i="1"/>
  <c r="H121" i="1"/>
  <c r="H122" i="1"/>
  <c r="H123" i="1"/>
  <c r="H125" i="1"/>
  <c r="H126" i="1"/>
  <c r="H127" i="1"/>
  <c r="H129" i="1"/>
  <c r="H130" i="1"/>
  <c r="H131" i="1"/>
  <c r="H133" i="1"/>
  <c r="H134" i="1"/>
  <c r="H135" i="1"/>
  <c r="H137" i="1"/>
  <c r="H138" i="1"/>
  <c r="H141" i="1"/>
  <c r="H142" i="1"/>
  <c r="H145" i="1"/>
  <c r="H146" i="1"/>
  <c r="H147" i="1"/>
  <c r="H149" i="1"/>
  <c r="H150" i="1"/>
  <c r="H151" i="1"/>
  <c r="H153" i="1"/>
  <c r="H155" i="1"/>
  <c r="H157" i="1"/>
  <c r="H159" i="1"/>
  <c r="H161" i="1"/>
  <c r="H162" i="1"/>
  <c r="H163" i="1"/>
  <c r="H165" i="1"/>
  <c r="H166" i="1"/>
  <c r="H169" i="1"/>
  <c r="H170" i="1"/>
  <c r="H171" i="1"/>
  <c r="H174" i="1"/>
  <c r="H175" i="1"/>
  <c r="H178" i="1"/>
  <c r="H179" i="1"/>
  <c r="H181" i="1"/>
  <c r="H182" i="1"/>
  <c r="H183" i="1"/>
  <c r="H185" i="1"/>
  <c r="H186" i="1"/>
  <c r="H187" i="1"/>
  <c r="H190" i="1"/>
  <c r="H191" i="1"/>
  <c r="H194" i="1"/>
  <c r="H195" i="1"/>
  <c r="H197" i="1"/>
  <c r="H198" i="1"/>
  <c r="H199" i="1"/>
  <c r="H201" i="1"/>
  <c r="H202" i="1"/>
  <c r="H203" i="1"/>
  <c r="H205" i="1"/>
  <c r="H214" i="1"/>
  <c r="H215" i="1"/>
  <c r="H217" i="1"/>
  <c r="H218" i="1"/>
  <c r="H222" i="1"/>
  <c r="H223" i="1"/>
  <c r="H225" i="1"/>
  <c r="H227" i="1"/>
  <c r="H229" i="1"/>
  <c r="H231" i="1"/>
  <c r="H233" i="1"/>
  <c r="H234" i="1"/>
  <c r="H238" i="1"/>
  <c r="H241" i="1"/>
  <c r="H243" i="1"/>
  <c r="H245" i="1"/>
  <c r="H246" i="1"/>
  <c r="H247" i="1"/>
  <c r="H249" i="1"/>
  <c r="H251" i="1"/>
  <c r="H254" i="1"/>
  <c r="H255" i="1"/>
  <c r="H257" i="1"/>
  <c r="H258" i="1"/>
  <c r="H261" i="1"/>
  <c r="H262" i="1"/>
  <c r="H263" i="1"/>
  <c r="H265" i="1"/>
  <c r="H267" i="1"/>
  <c r="H269" i="1"/>
  <c r="H270" i="1"/>
  <c r="H271" i="1"/>
  <c r="H273" i="1"/>
  <c r="H274" i="1"/>
  <c r="H278" i="1"/>
  <c r="H279" i="1"/>
</calcChain>
</file>

<file path=xl/sharedStrings.xml><?xml version="1.0" encoding="utf-8"?>
<sst xmlns="http://schemas.openxmlformats.org/spreadsheetml/2006/main" count="1551" uniqueCount="536">
  <si>
    <t>Codema-nr</t>
  </si>
  <si>
    <t>Omschrijving NDL</t>
  </si>
  <si>
    <t>Referentie</t>
  </si>
  <si>
    <t>Fabrikant</t>
  </si>
  <si>
    <t>KULeuven</t>
  </si>
  <si>
    <t>Studenten</t>
  </si>
  <si>
    <t>10013086</t>
  </si>
  <si>
    <t>MATRIJZENBAND 0,045MM.6MM.3M.</t>
  </si>
  <si>
    <t>499 B</t>
  </si>
  <si>
    <t>KERRHAWE</t>
  </si>
  <si>
    <t>10013087</t>
  </si>
  <si>
    <t>MATRIJZENBAND 0,045MM-7MM.3M.</t>
  </si>
  <si>
    <t>499 C</t>
  </si>
  <si>
    <t>10015915</t>
  </si>
  <si>
    <t>POP-ON MANDREL-CA-1 ST.</t>
  </si>
  <si>
    <t>1983 RA</t>
  </si>
  <si>
    <t>3M ESPE</t>
  </si>
  <si>
    <t>10025081</t>
  </si>
  <si>
    <t>KAVO SPRAY 500ML             2112</t>
  </si>
  <si>
    <t>4119630.79.D</t>
  </si>
  <si>
    <t>KAVO</t>
  </si>
  <si>
    <t>80005577</t>
  </si>
  <si>
    <t>KAVO SPRAYKOP QUICK 1P</t>
  </si>
  <si>
    <t>4119911.84.D</t>
  </si>
  <si>
    <t>10028014</t>
  </si>
  <si>
    <t>HORICO ENKELZIJDIGE STRIPS 3 MM 12X</t>
  </si>
  <si>
    <t>303-MED 12 STUKS</t>
  </si>
  <si>
    <t>HORICO</t>
  </si>
  <si>
    <t>10028004</t>
  </si>
  <si>
    <t>CARBO STRIP-STAAL-ENKELZIJDIG-NR304</t>
  </si>
  <si>
    <t>304-MED. 12 STUKS</t>
  </si>
  <si>
    <t>10028005</t>
  </si>
  <si>
    <t>CARBO STRIP,STAAL-ENKELZIJDIG 6MM</t>
  </si>
  <si>
    <t>306-MED.  12 STUKS</t>
  </si>
  <si>
    <t>10047012</t>
  </si>
  <si>
    <t>KOFFERDAM BLAD.GROEN MEDIUM-6X6</t>
  </si>
  <si>
    <t>H-02147 - 36P.</t>
  </si>
  <si>
    <t>HYGENIC</t>
  </si>
  <si>
    <t>10047036</t>
  </si>
  <si>
    <t>FLEXI-DAM 6"X6" NON-LATEX DENTALDAM</t>
  </si>
  <si>
    <t>H-09946 - 30P -GREEN</t>
  </si>
  <si>
    <t>10076046</t>
  </si>
  <si>
    <t>J-J DENTOTAPE 100 M. WAXED</t>
  </si>
  <si>
    <t>4660ST</t>
  </si>
  <si>
    <t>J&amp;J</t>
  </si>
  <si>
    <t>10130175</t>
  </si>
  <si>
    <t>KOMET CARBIDE BOOR-1ST.-FG</t>
  </si>
  <si>
    <t>H32.314.012</t>
  </si>
  <si>
    <t>KOMET</t>
  </si>
  <si>
    <t>10130370</t>
  </si>
  <si>
    <t>KOMET DIAMANTBOOR-1 ST. FG</t>
  </si>
  <si>
    <t>801.314.008</t>
  </si>
  <si>
    <t>10130372</t>
  </si>
  <si>
    <t>801.314.010</t>
  </si>
  <si>
    <t>10130373</t>
  </si>
  <si>
    <t>801.314.012</t>
  </si>
  <si>
    <t>10130378</t>
  </si>
  <si>
    <t>KOMET RONDE DIAMANTBOOR-1 ST. FG</t>
  </si>
  <si>
    <t>801.314.014</t>
  </si>
  <si>
    <t>10130508</t>
  </si>
  <si>
    <t>845.314.009</t>
  </si>
  <si>
    <t>10130821</t>
  </si>
  <si>
    <t>KOMET KONIS.DIAMANTBOOR-1 ST. FG</t>
  </si>
  <si>
    <t>847.314.012</t>
  </si>
  <si>
    <t>10130861</t>
  </si>
  <si>
    <t>856.314.012</t>
  </si>
  <si>
    <t>10130867</t>
  </si>
  <si>
    <t>858.314.010</t>
  </si>
  <si>
    <t>10130909</t>
  </si>
  <si>
    <t>879.314.012</t>
  </si>
  <si>
    <t>10130919</t>
  </si>
  <si>
    <t>877.314.009</t>
  </si>
  <si>
    <t>10130936</t>
  </si>
  <si>
    <t>KOMET DIAMANTBOOR 1P         -FG</t>
  </si>
  <si>
    <t>846KR.314.016</t>
  </si>
  <si>
    <t>10130937</t>
  </si>
  <si>
    <t>KOMET DIAMANTBOOR-1ST.   -FG</t>
  </si>
  <si>
    <t>846KR.314.018</t>
  </si>
  <si>
    <t>10130957</t>
  </si>
  <si>
    <t>KOMET DIAMANTBOOR-1ST. FG</t>
  </si>
  <si>
    <t>879-314.010</t>
  </si>
  <si>
    <t>10131200</t>
  </si>
  <si>
    <t>KOMET DIAMANTBOOR-1 ST.FG- TPS2- 13</t>
  </si>
  <si>
    <t>8368.314.016</t>
  </si>
  <si>
    <t>10131203</t>
  </si>
  <si>
    <t>KOMET DIAMANTBOOR-1 ST. FG FIJN</t>
  </si>
  <si>
    <t>8379.314.023</t>
  </si>
  <si>
    <t>10131206</t>
  </si>
  <si>
    <t>8392.314.016</t>
  </si>
  <si>
    <t>10131223</t>
  </si>
  <si>
    <t>8833.314.031</t>
  </si>
  <si>
    <t>10131276</t>
  </si>
  <si>
    <t>8860.314.012</t>
  </si>
  <si>
    <t>10131279</t>
  </si>
  <si>
    <t>8862.314.012</t>
  </si>
  <si>
    <t>10131338</t>
  </si>
  <si>
    <t>KOMET DIAMANTBOOR MICROPREPAR.FG-1P</t>
  </si>
  <si>
    <t>8889M.314.007</t>
  </si>
  <si>
    <t>10131339</t>
  </si>
  <si>
    <t>8889.314.009</t>
  </si>
  <si>
    <t>10131310</t>
  </si>
  <si>
    <t>8879.314.012</t>
  </si>
  <si>
    <t>10131833</t>
  </si>
  <si>
    <t>KOMET DIAMANTBOOR</t>
  </si>
  <si>
    <t>835KR.314.010</t>
  </si>
  <si>
    <t>10131834</t>
  </si>
  <si>
    <t>835KR.314.012</t>
  </si>
  <si>
    <t>10131835</t>
  </si>
  <si>
    <t>835KR.314.008</t>
  </si>
  <si>
    <t>10132382</t>
  </si>
  <si>
    <t>KOMET MANDREL TYPE POP-ON CA 1 ST</t>
  </si>
  <si>
    <t>310.204</t>
  </si>
  <si>
    <t>10132592</t>
  </si>
  <si>
    <t>KOMET CAVITEIT CARBIDE BOOR-1P.-CA</t>
  </si>
  <si>
    <t>H1SE.204.008</t>
  </si>
  <si>
    <t>10132584</t>
  </si>
  <si>
    <t>H1SE.204.010</t>
  </si>
  <si>
    <t>10132585</t>
  </si>
  <si>
    <t>H1SE.204.012</t>
  </si>
  <si>
    <t>10132586</t>
  </si>
  <si>
    <t>H1SE.204.014</t>
  </si>
  <si>
    <t>H1SE.204.023</t>
  </si>
  <si>
    <t>10132842</t>
  </si>
  <si>
    <t>KOMET CARBIDE BOOR-1 ST.CAL.</t>
  </si>
  <si>
    <t>H1SE.205.014</t>
  </si>
  <si>
    <t>10132605</t>
  </si>
  <si>
    <t>KOMET CARBIDE BOOR-1 ST. CA</t>
  </si>
  <si>
    <t>H21-204.008</t>
  </si>
  <si>
    <t>10132607</t>
  </si>
  <si>
    <t>H21-204.010</t>
  </si>
  <si>
    <t>10132608</t>
  </si>
  <si>
    <t>H21-204.012</t>
  </si>
  <si>
    <t>10133112</t>
  </si>
  <si>
    <t>KOMET KONIS.DIAMANTBOOR-1ST. CA</t>
  </si>
  <si>
    <t>852-204.037</t>
  </si>
  <si>
    <t>10133156</t>
  </si>
  <si>
    <t>KOMET DIAMANTBOOR-1ST. CA</t>
  </si>
  <si>
    <t>909-204.040</t>
  </si>
  <si>
    <t>10133200</t>
  </si>
  <si>
    <t>8368-204.016</t>
  </si>
  <si>
    <t>10133223</t>
  </si>
  <si>
    <t>KOMET DIAMANTBOOR-1ST. CA FIJN</t>
  </si>
  <si>
    <t>8860-204.012</t>
  </si>
  <si>
    <t>10133027</t>
  </si>
  <si>
    <t>KOMET DIAMANTBOOR-1 ST. CA</t>
  </si>
  <si>
    <t>801-204.012</t>
  </si>
  <si>
    <t>10133029</t>
  </si>
  <si>
    <t>KOMET RONDE DIAMANTBOOR-1 ST. CA</t>
  </si>
  <si>
    <t>801-204.016</t>
  </si>
  <si>
    <t>K-FLEXOFILE COLOR.31MM.1X6ST.</t>
  </si>
  <si>
    <t>12C ISO 15 -31MM.</t>
  </si>
  <si>
    <t>MAILLEFER</t>
  </si>
  <si>
    <t>10211027</t>
  </si>
  <si>
    <t>12C ISO 20 -31MM.</t>
  </si>
  <si>
    <t>10210103</t>
  </si>
  <si>
    <t>GATES 32MM CA ASST.1-6 -6P</t>
  </si>
  <si>
    <t>A000824090100</t>
  </si>
  <si>
    <t>10210097</t>
  </si>
  <si>
    <t>GATES 32MM CA NR.2 -6P</t>
  </si>
  <si>
    <t>A000824000200</t>
  </si>
  <si>
    <t>10210098</t>
  </si>
  <si>
    <t>GATES 32MM CA NR.3 -6P</t>
  </si>
  <si>
    <t>A000824000300</t>
  </si>
  <si>
    <t>10210725</t>
  </si>
  <si>
    <t>K-FILES COLORINOX-1X6ST.</t>
  </si>
  <si>
    <t>12D ISO 06 -25MM.</t>
  </si>
  <si>
    <t>10210726</t>
  </si>
  <si>
    <t>12D ISO 08 -25MM.</t>
  </si>
  <si>
    <t>10210727</t>
  </si>
  <si>
    <t>12D ISO 10 -25MM.</t>
  </si>
  <si>
    <t>10210747</t>
  </si>
  <si>
    <t>12D ASST.45-80 -25MM</t>
  </si>
  <si>
    <t>10210775</t>
  </si>
  <si>
    <t>12D ISO 06 -31MM.</t>
  </si>
  <si>
    <t>10211032</t>
  </si>
  <si>
    <t>FLEXOFILES ASST.1X6ST.</t>
  </si>
  <si>
    <t>12 C-31MM.ISO 15-40</t>
  </si>
  <si>
    <t>10211372</t>
  </si>
  <si>
    <t>HEDSTROEM VIJLEN-COLORINOX-1X6ST.</t>
  </si>
  <si>
    <t>16D ISO 15 -25MM.</t>
  </si>
  <si>
    <t>10211727</t>
  </si>
  <si>
    <t>GUTTA-PERCHA PUNTEN COLOR-CODED</t>
  </si>
  <si>
    <t>22G  -ISO 20  6 TUBES</t>
  </si>
  <si>
    <t>10211728</t>
  </si>
  <si>
    <t>22G  -ISO 25  6 TUBES</t>
  </si>
  <si>
    <t>10211745</t>
  </si>
  <si>
    <t>22G  -ASST.15-40</t>
  </si>
  <si>
    <t>10213325</t>
  </si>
  <si>
    <t>FINGER SPREADER-1X4ST.</t>
  </si>
  <si>
    <t>182-A-25MM</t>
  </si>
  <si>
    <t>10213329</t>
  </si>
  <si>
    <t>FINGER SPREADERS ASSORTED</t>
  </si>
  <si>
    <t>182-ABCD -25MM.</t>
  </si>
  <si>
    <t>COLTENE</t>
  </si>
  <si>
    <t>10480106</t>
  </si>
  <si>
    <t>INTERGUARD COMBIKIT 2X5P</t>
  </si>
  <si>
    <t>UP 3097</t>
  </si>
  <si>
    <t>ULTRADENT</t>
  </si>
  <si>
    <t>10480110</t>
  </si>
  <si>
    <t>INTERGUARD 5.5MM 50P</t>
  </si>
  <si>
    <t>UP 4012</t>
  </si>
  <si>
    <t>10913188</t>
  </si>
  <si>
    <t>OMNIBRUSH BLAUW  100P</t>
  </si>
  <si>
    <t>88963</t>
  </si>
  <si>
    <t>OMNIDENT</t>
  </si>
  <si>
    <t>40017090</t>
  </si>
  <si>
    <t>GLASPLAAT-1 ZIJDE MAT-KLEIN-95X70MM</t>
  </si>
  <si>
    <t>724</t>
  </si>
  <si>
    <t>BECHT</t>
  </si>
  <si>
    <t>40021400</t>
  </si>
  <si>
    <t>SPIEGELHECHT- 483</t>
  </si>
  <si>
    <t>483</t>
  </si>
  <si>
    <t>MARTIN-SOL</t>
  </si>
  <si>
    <t>40021554</t>
  </si>
  <si>
    <t>MATRIJZENHOUDER NYSTROM 1</t>
  </si>
  <si>
    <t>596-1</t>
  </si>
  <si>
    <t>40021555</t>
  </si>
  <si>
    <t>MATRIJZENHOUDER-NYSTROM 2</t>
  </si>
  <si>
    <t>596-2</t>
  </si>
  <si>
    <t>40022985</t>
  </si>
  <si>
    <t>MATRIJZENHOUDERS NYSTROM 1 + 2</t>
  </si>
  <si>
    <t>596 1+2</t>
  </si>
  <si>
    <t>40021658</t>
  </si>
  <si>
    <t>PINCETTE MERIAM -773 C</t>
  </si>
  <si>
    <t>773-C2 STAND.</t>
  </si>
  <si>
    <t>40021829</t>
  </si>
  <si>
    <t>BISTOURI HECHT- 871 A 3</t>
  </si>
  <si>
    <t>871 A 3</t>
  </si>
  <si>
    <t>40024070</t>
  </si>
  <si>
    <t>ZACHT VERVANGBAAR TANDVLEES,ONDERK.</t>
  </si>
  <si>
    <t>AG-3 WUK</t>
  </si>
  <si>
    <t>FRASACO</t>
  </si>
  <si>
    <t>40024071</t>
  </si>
  <si>
    <t>ZACHT VERVANGBAAR TANDVLEES,BOVENK.</t>
  </si>
  <si>
    <t>AG-3 WOK</t>
  </si>
  <si>
    <t>40024152</t>
  </si>
  <si>
    <t>SCHROEVENDRAAIER VR.MODEL AG-3</t>
  </si>
  <si>
    <t>SZ-1</t>
  </si>
  <si>
    <t>40041102</t>
  </si>
  <si>
    <t>MERRIT B POCKETSONDE</t>
  </si>
  <si>
    <t>0703L-3</t>
  </si>
  <si>
    <t>ASA-DENTAL</t>
  </si>
  <si>
    <t>40041850</t>
  </si>
  <si>
    <t>INSTRUMENT COMPO IPC-OA</t>
  </si>
  <si>
    <t>1504-2</t>
  </si>
  <si>
    <t>EXC32L 41</t>
  </si>
  <si>
    <t>HU-FRIEDY</t>
  </si>
  <si>
    <t>40053752</t>
  </si>
  <si>
    <t>BLACK 53/54</t>
  </si>
  <si>
    <t>131-013</t>
  </si>
  <si>
    <t>40101168</t>
  </si>
  <si>
    <t>62013201</t>
  </si>
  <si>
    <t>ASH-EXTRAC</t>
  </si>
  <si>
    <t>40101180</t>
  </si>
  <si>
    <t>ASH SONDE BRIAULT NR.11 DE LUS</t>
  </si>
  <si>
    <t>6201 2102</t>
  </si>
  <si>
    <t>40101380</t>
  </si>
  <si>
    <t>ASH LADMORE MONDSPATEL PFI 6.</t>
  </si>
  <si>
    <t>62009009</t>
  </si>
  <si>
    <t>40101383</t>
  </si>
  <si>
    <t>ASH PLASTIC INSTRUM.11--1ST.</t>
  </si>
  <si>
    <t>62009013</t>
  </si>
  <si>
    <t>40101723</t>
  </si>
  <si>
    <t>ASH RUBBER DAM CLAMP-IVORY PATTERN</t>
  </si>
  <si>
    <t>62408617  -PW</t>
  </si>
  <si>
    <t>40151065</t>
  </si>
  <si>
    <t>KOFFERDAM RAAM</t>
  </si>
  <si>
    <t>3562</t>
  </si>
  <si>
    <t>EPEE</t>
  </si>
  <si>
    <t>40151522</t>
  </si>
  <si>
    <t>CEMENTSTOPPER PFI-179</t>
  </si>
  <si>
    <t>3904-7</t>
  </si>
  <si>
    <t>40154614</t>
  </si>
  <si>
    <t>SPIEGELHEFT PLASTIEK ZWART</t>
  </si>
  <si>
    <t>4354    -8262</t>
  </si>
  <si>
    <t>CODEMA</t>
  </si>
  <si>
    <t>40156952</t>
  </si>
  <si>
    <t>SPIEGELHECHT</t>
  </si>
  <si>
    <t>8259 4249</t>
  </si>
  <si>
    <t>40910491</t>
  </si>
  <si>
    <t>OMNI SILIKOON BEKER KLEIN 8ML 1P</t>
  </si>
  <si>
    <t>20610</t>
  </si>
  <si>
    <t>40912342</t>
  </si>
  <si>
    <t>OMNI MONDSPIEGEL RHODIUM PLAN 1 X</t>
  </si>
  <si>
    <t>70918 - NR.5   1PCE</t>
  </si>
  <si>
    <t>40912382</t>
  </si>
  <si>
    <t>OMNI RECHTE SONDE NR 9</t>
  </si>
  <si>
    <t>76102</t>
  </si>
  <si>
    <t>40912600</t>
  </si>
  <si>
    <t>OMNI CEMENTSPATEL BREED 7 MM</t>
  </si>
  <si>
    <t>80282</t>
  </si>
  <si>
    <t>10004028</t>
  </si>
  <si>
    <t>ELASTOMERSPATEL-STANDARD</t>
  </si>
  <si>
    <t>071233</t>
  </si>
  <si>
    <t>10004900</t>
  </si>
  <si>
    <t>IMPREGUM SPUIT MET TOEBEHOREN</t>
  </si>
  <si>
    <t>071209</t>
  </si>
  <si>
    <t>10007051</t>
  </si>
  <si>
    <t>ANATOMICAL WEDGES ASST.200P</t>
  </si>
  <si>
    <t>6027-91</t>
  </si>
  <si>
    <t>DIRECTA</t>
  </si>
  <si>
    <t>10010896</t>
  </si>
  <si>
    <t>LN HARDMETAALBOOR 28MM 1X1P</t>
  </si>
  <si>
    <t>E 0205 ISO 010</t>
  </si>
  <si>
    <t>10010902</t>
  </si>
  <si>
    <t>E 0205 ISO 012</t>
  </si>
  <si>
    <t>10010893</t>
  </si>
  <si>
    <t>LN HARDMETAAL BOOR 28MM 1P</t>
  </si>
  <si>
    <t>E 0205 ISO 014</t>
  </si>
  <si>
    <t>10011124</t>
  </si>
  <si>
    <t>ENDO ACCESS BOOR FG -1P</t>
  </si>
  <si>
    <t>A 0164/2</t>
  </si>
  <si>
    <t>A 0164/3</t>
  </si>
  <si>
    <t>A 0164/1</t>
  </si>
  <si>
    <t>10011612</t>
  </si>
  <si>
    <t>E0152 25 MM 1 STUK</t>
  </si>
  <si>
    <t>10011736</t>
  </si>
  <si>
    <t>FLEXOFILES 12C--1X6ST.</t>
  </si>
  <si>
    <t>12C-ISO 15--25MM</t>
  </si>
  <si>
    <t>10011737</t>
  </si>
  <si>
    <t>12C-ISO 20--25MM</t>
  </si>
  <si>
    <t>10011738</t>
  </si>
  <si>
    <t>12C-ISO 25--25MM</t>
  </si>
  <si>
    <t>10011981</t>
  </si>
  <si>
    <t>GUTTA-PERCHA PUNT.C.C.1 TUBE</t>
  </si>
  <si>
    <t>22G  -ISO 30</t>
  </si>
  <si>
    <t>10013198</t>
  </si>
  <si>
    <t>HOUTEN WIGGEN ASS</t>
  </si>
  <si>
    <t>823-100   PCS</t>
  </si>
  <si>
    <t>10015490</t>
  </si>
  <si>
    <t>SCOTCHBOND MULTI-PURPOSE MENGBAKJE</t>
  </si>
  <si>
    <t>7544 TR 1 STUK</t>
  </si>
  <si>
    <t>10022257</t>
  </si>
  <si>
    <t>CLEARFIL SE BOND PR.1.5ML BOND 1.25</t>
  </si>
  <si>
    <t>1975 EU - INTRO</t>
  </si>
  <si>
    <t>KURARAY</t>
  </si>
  <si>
    <t>10047077</t>
  </si>
  <si>
    <t>HYGENIC VLEUGELKLEM PREMOLAREN</t>
  </si>
  <si>
    <t>H-05688 - 2A</t>
  </si>
  <si>
    <t>10049818</t>
  </si>
  <si>
    <t>POLIJST-FINIERSTRIPS 4 MM FIJN 100X</t>
  </si>
  <si>
    <t>443 22 GAPPED</t>
  </si>
  <si>
    <t>PROD.DENT.</t>
  </si>
  <si>
    <t>10064500</t>
  </si>
  <si>
    <t>KLEEFWAS-12 STAAFJES</t>
  </si>
  <si>
    <t>TROUSSE</t>
  </si>
  <si>
    <t>10067500</t>
  </si>
  <si>
    <t>ARTICULATIEPAPIER-BLAUW-BK 09</t>
  </si>
  <si>
    <t>1 BOEKJE - TR.</t>
  </si>
  <si>
    <t>BAUSCH</t>
  </si>
  <si>
    <t>10080105</t>
  </si>
  <si>
    <t>SUPER GREENIE MINI POINT-1 ST. CA</t>
  </si>
  <si>
    <t>0404B</t>
  </si>
  <si>
    <t>SHOFU</t>
  </si>
  <si>
    <t>10080112</t>
  </si>
  <si>
    <t>GREENIE MINI-POINT -CA -1 ST.</t>
  </si>
  <si>
    <t>0404</t>
  </si>
  <si>
    <t>10090115</t>
  </si>
  <si>
    <t>TUBE VASELINE</t>
  </si>
  <si>
    <t>DIVERS</t>
  </si>
  <si>
    <t>CODEMA-POL</t>
  </si>
  <si>
    <t>10116411</t>
  </si>
  <si>
    <t>EVE ECOCOMP MEDIUM POLIJSTPUNT.</t>
  </si>
  <si>
    <t>EC2KM - 14231 - 1 PC</t>
  </si>
  <si>
    <t>10116431</t>
  </si>
  <si>
    <t>EVE ECOCOMP X-FINE POLIJSTPUNT.</t>
  </si>
  <si>
    <t>EC2KF           1 PC</t>
  </si>
  <si>
    <t>10913172</t>
  </si>
  <si>
    <t>OMNI MATRIJZENBAND 0.05MMX10M</t>
  </si>
  <si>
    <t>88441 - 6MM</t>
  </si>
  <si>
    <t>10913185</t>
  </si>
  <si>
    <t>OMNIBRUSH PER 100 STUKS</t>
  </si>
  <si>
    <t>40021622</t>
  </si>
  <si>
    <t>ENDO PINCETTE MET SLOT</t>
  </si>
  <si>
    <t>651</t>
  </si>
  <si>
    <t>40022114</t>
  </si>
  <si>
    <t>STOPPER-KLOKVORMIG-1 ST.</t>
  </si>
  <si>
    <t>1050-1 ( ami-r )</t>
  </si>
  <si>
    <t>40022137</t>
  </si>
  <si>
    <t>POLYFILL INSTRUM. VOOR COMPOSIET</t>
  </si>
  <si>
    <t>1051-108</t>
  </si>
  <si>
    <t>40151201</t>
  </si>
  <si>
    <t>RONDE CEMENTSTOPPER TYPE 11</t>
  </si>
  <si>
    <t>3902-5</t>
  </si>
  <si>
    <t>40151392</t>
  </si>
  <si>
    <t>EXCAVATOR DUBBEL 131/132</t>
  </si>
  <si>
    <t>3462-37  1,5 MM</t>
  </si>
  <si>
    <t>40910276</t>
  </si>
  <si>
    <t>OMNI PINCETTE MERIAM GERIBD</t>
  </si>
  <si>
    <t>15779</t>
  </si>
  <si>
    <t>40910354</t>
  </si>
  <si>
    <t>OMNI WASMES FAHNENSTOCK 13CM 1435</t>
  </si>
  <si>
    <t>15802</t>
  </si>
  <si>
    <t>cilinder AG stopper plat glad</t>
  </si>
  <si>
    <t>KOMET VLAMMEKE</t>
  </si>
  <si>
    <t>8862 204 012</t>
  </si>
  <si>
    <t>859 314 010</t>
  </si>
  <si>
    <t>835KR.314.007</t>
  </si>
  <si>
    <t>835KR.314.009</t>
  </si>
  <si>
    <t>878 314 010</t>
  </si>
  <si>
    <t xml:space="preserve">858 314 014 </t>
  </si>
  <si>
    <t>8379 314 018</t>
  </si>
  <si>
    <t>H1SE.204.016</t>
  </si>
  <si>
    <t>H251E 104 060</t>
  </si>
  <si>
    <t>root canal plugger</t>
  </si>
  <si>
    <t>142-002</t>
  </si>
  <si>
    <t>Hu- Friedy</t>
  </si>
  <si>
    <t>wit</t>
  </si>
  <si>
    <t>zwart</t>
  </si>
  <si>
    <t>rood</t>
  </si>
  <si>
    <t>bruin</t>
  </si>
  <si>
    <t>groen</t>
  </si>
  <si>
    <t>grijs</t>
  </si>
  <si>
    <t>oranje</t>
  </si>
  <si>
    <t>geel</t>
  </si>
  <si>
    <t>Omnident dentale Olie spray 500 ml</t>
  </si>
  <si>
    <t>Omnident</t>
  </si>
  <si>
    <t xml:space="preserve">Frasaco </t>
  </si>
  <si>
    <t>P-G</t>
  </si>
  <si>
    <t xml:space="preserve">Mondspiegels ECO  Rhodium N° 5 12 stuks </t>
  </si>
  <si>
    <t>Omni Mondspiegelheft chroom hol 6 kantig 1 x</t>
  </si>
  <si>
    <t>Frasaco masker  P-G</t>
  </si>
  <si>
    <t>T-823-100   PCS</t>
  </si>
  <si>
    <t>1071 X 010</t>
  </si>
  <si>
    <t xml:space="preserve">EVE </t>
  </si>
  <si>
    <t>Universele matrijzenspanner Toffelemire 599/1</t>
  </si>
  <si>
    <t>Carl martin</t>
  </si>
  <si>
    <t>599/1</t>
  </si>
  <si>
    <t>399 B</t>
  </si>
  <si>
    <t xml:space="preserve">OMNI MATRIJZENBAND 0.05x 6MM  X 10 Meter </t>
  </si>
  <si>
    <t>Matrijzenband rol 0.03x 6MM  X 3 Meter</t>
  </si>
  <si>
    <t>Matrijzenband rol 0.45x 6MM  X 3 Meter</t>
  </si>
  <si>
    <t xml:space="preserve">Dental Floss  J&amp;J 200 meter </t>
  </si>
  <si>
    <r>
      <t xml:space="preserve">EXCAVATOR 32L HANDLE </t>
    </r>
    <r>
      <rPr>
        <sz val="11"/>
        <color rgb="FFFF0000"/>
        <rFont val="Calibri"/>
        <family val="2"/>
        <scheme val="minor"/>
      </rPr>
      <t>6</t>
    </r>
  </si>
  <si>
    <t xml:space="preserve">DIRECTA FENDERWEDGE 4 X36 stuks assortiment </t>
  </si>
  <si>
    <t>DIRECTA FENDERWEDGE Small Oranje 36 stuks</t>
  </si>
  <si>
    <t>DIRECTA FENDERWEDGE X- Small Purper 36 stuks</t>
  </si>
  <si>
    <t>DIRECTA FENDERWEDGE Medium Groen 36 stuks</t>
  </si>
  <si>
    <t>DIRECTA FENDERWEDGE Large Geel  36 stuks</t>
  </si>
  <si>
    <t xml:space="preserve">KOMET hardmetaal  carbide frees </t>
  </si>
  <si>
    <t>Z.204.010</t>
  </si>
  <si>
    <t>Z.314.010</t>
  </si>
  <si>
    <t>BORENDOOS voor traagraaiend  204 ( vr 10 boren)</t>
  </si>
  <si>
    <t>BORENDOOS voor sneldraaiend 314 ( vr 10 boren)</t>
  </si>
  <si>
    <t>1052-153 glatt</t>
  </si>
  <si>
    <t>2130-42</t>
  </si>
  <si>
    <t xml:space="preserve">Dürr intra-oraal geheugenscherm N° 2 (3 x 4 cm) </t>
  </si>
  <si>
    <t>blauw</t>
  </si>
  <si>
    <t xml:space="preserve">Hu-Friedy koderingen IMS-12xx  per 50 stuks </t>
  </si>
  <si>
    <t>Johan Callens</t>
  </si>
  <si>
    <t>32 (0) 56 22 83 17  Centraal</t>
  </si>
  <si>
    <t xml:space="preserve">32 (0) 56 22 83 17  Besteldienst en magazijn </t>
  </si>
  <si>
    <t xml:space="preserve">j.callens@codema.be </t>
  </si>
  <si>
    <t>1052/6</t>
  </si>
  <si>
    <t xml:space="preserve">OMNIDENT Spray olie  500ML </t>
  </si>
  <si>
    <t>1051-109</t>
  </si>
  <si>
    <t>1051-14</t>
  </si>
  <si>
    <t>1051-15</t>
  </si>
  <si>
    <t>ENDO-Z FG 25 MM ZEKRYA ENDO BOOR 1 STUK</t>
  </si>
  <si>
    <t>LADMORE MONDSPATEL type ASH  PFI 6.</t>
  </si>
  <si>
    <t>INTERGUARD 4.0MM 50P</t>
  </si>
  <si>
    <t xml:space="preserve">AFFINIS PUTTY SOFT 2X300ML </t>
  </si>
  <si>
    <t xml:space="preserve">EVE punten  wit hoekstuk W11 MINI    per 10 </t>
  </si>
  <si>
    <t xml:space="preserve">EVE punten  wit hoekstuk W1   GROOT per 10 </t>
  </si>
  <si>
    <t>1081 X 010</t>
  </si>
  <si>
    <t>3040-1</t>
  </si>
  <si>
    <t xml:space="preserve">ASA </t>
  </si>
  <si>
    <t>Williams POCKETSONDE</t>
  </si>
  <si>
    <t>0703L-1</t>
  </si>
  <si>
    <t xml:space="preserve"> lecrons</t>
  </si>
  <si>
    <t>Carl Martin</t>
  </si>
  <si>
    <t>Compopistool</t>
  </si>
  <si>
    <t>Vermelde prijzen btw 21 % niet inbegrepen en geldig tot einde augustus    2021</t>
  </si>
  <si>
    <t>rubberdamkaders</t>
  </si>
  <si>
    <t xml:space="preserve">Lecron   Martin 1195  </t>
  </si>
  <si>
    <t>ASH ENDOSONDE DG 16</t>
  </si>
  <si>
    <t>Toegevoegd op 29 september 2020</t>
  </si>
  <si>
    <t xml:space="preserve">Optidisc assortiment 9,6 &amp; 12,6 mm </t>
  </si>
  <si>
    <t>Kerr</t>
  </si>
  <si>
    <t>Kuraray</t>
  </si>
  <si>
    <t>Twist Dia small 10 mm Pre-polish 10 stuks donkerblauw 10x</t>
  </si>
  <si>
    <t>Twist Dia small 10 mm High-polish 10 stuks lichtblauw   10x</t>
  </si>
  <si>
    <t xml:space="preserve">Hu-Friedy </t>
  </si>
  <si>
    <t>Endosonde EXDG 16/17</t>
  </si>
  <si>
    <t xml:space="preserve">DentsplySirona </t>
  </si>
  <si>
    <r>
      <t xml:space="preserve">Wave One Gold  </t>
    </r>
    <r>
      <rPr>
        <b/>
        <sz val="11"/>
        <color theme="1"/>
        <rFont val="Calibri"/>
        <family val="2"/>
        <scheme val="minor"/>
      </rPr>
      <t>Primary</t>
    </r>
    <r>
      <rPr>
        <sz val="11"/>
        <color theme="1"/>
        <rFont val="Calibri"/>
        <family val="2"/>
        <scheme val="minor"/>
      </rPr>
      <t xml:space="preserve"> 25 mm  1x6 stuks </t>
    </r>
  </si>
  <si>
    <r>
      <t xml:space="preserve">Wave One Gold  </t>
    </r>
    <r>
      <rPr>
        <b/>
        <sz val="11"/>
        <color theme="1"/>
        <rFont val="Calibri"/>
        <family val="2"/>
        <scheme val="minor"/>
      </rPr>
      <t>Small</t>
    </r>
    <r>
      <rPr>
        <sz val="11"/>
        <color theme="1"/>
        <rFont val="Calibri"/>
        <family val="2"/>
        <scheme val="minor"/>
      </rPr>
      <t xml:space="preserve">  25 mm  1x6 stuks </t>
    </r>
  </si>
  <si>
    <r>
      <t xml:space="preserve">Wave One Gold  </t>
    </r>
    <r>
      <rPr>
        <b/>
        <sz val="11"/>
        <color theme="1"/>
        <rFont val="Calibri"/>
        <family val="2"/>
        <scheme val="minor"/>
      </rPr>
      <t>Medium</t>
    </r>
    <r>
      <rPr>
        <sz val="11"/>
        <color theme="1"/>
        <rFont val="Calibri"/>
        <family val="2"/>
        <scheme val="minor"/>
      </rPr>
      <t xml:space="preserve">  25 mm  1x6 stuks </t>
    </r>
  </si>
  <si>
    <r>
      <t xml:space="preserve">Wave One Gold  </t>
    </r>
    <r>
      <rPr>
        <b/>
        <sz val="11"/>
        <color theme="1"/>
        <rFont val="Calibri"/>
        <family val="2"/>
        <scheme val="minor"/>
      </rPr>
      <t>Large</t>
    </r>
    <r>
      <rPr>
        <sz val="11"/>
        <color theme="1"/>
        <rFont val="Calibri"/>
        <family val="2"/>
        <scheme val="minor"/>
      </rPr>
      <t xml:space="preserve">  25 mm  1x6 stuks </t>
    </r>
  </si>
  <si>
    <r>
      <t xml:space="preserve">Wave One Gold  </t>
    </r>
    <r>
      <rPr>
        <b/>
        <sz val="11"/>
        <color theme="1"/>
        <rFont val="Calibri"/>
        <family val="2"/>
        <scheme val="minor"/>
      </rPr>
      <t xml:space="preserve">Glider </t>
    </r>
    <r>
      <rPr>
        <sz val="11"/>
        <color theme="1"/>
        <rFont val="Calibri"/>
        <family val="2"/>
        <scheme val="minor"/>
      </rPr>
      <t xml:space="preserve">  25 mm  1x6 stuks </t>
    </r>
  </si>
  <si>
    <t>Unifast III poeder 35 gr  A2</t>
  </si>
  <si>
    <t>GC</t>
  </si>
  <si>
    <t>Unifast III vloeistof  35 gr  A2</t>
  </si>
  <si>
    <t>002651</t>
  </si>
  <si>
    <t>002658</t>
  </si>
  <si>
    <t>Dentotape  ( dikke floss ) 100 m</t>
  </si>
  <si>
    <t>Cofferdam klem 26N</t>
  </si>
  <si>
    <t>Hu-Friedy</t>
  </si>
  <si>
    <t>RDCM26N</t>
  </si>
  <si>
    <t xml:space="preserve">Cofferdam klem 2 </t>
  </si>
  <si>
    <t>Cofferdam klem 2A</t>
  </si>
  <si>
    <t>RDCM2</t>
  </si>
  <si>
    <t>RDCM2A</t>
  </si>
  <si>
    <t xml:space="preserve">Coltène </t>
  </si>
  <si>
    <t xml:space="preserve">Cofferdam klemmen set :   Fiesta System 9 + houder </t>
  </si>
  <si>
    <t>Codema</t>
  </si>
  <si>
    <t>Cofferdam perforatietang  Ainsworth</t>
  </si>
  <si>
    <t xml:space="preserve">Cofferdam klemvoerder Brewer </t>
  </si>
  <si>
    <t>Composiet penseeltjes flat per 10 stuks</t>
  </si>
  <si>
    <t>Composiet penseeltjes rond  per 10 stuks</t>
  </si>
  <si>
    <t>Composiet penseelheftjes per 2</t>
  </si>
  <si>
    <t xml:space="preserve">Komet diamantboor </t>
  </si>
  <si>
    <t>Komet</t>
  </si>
  <si>
    <t>H79E.104.040</t>
  </si>
  <si>
    <t xml:space="preserve">Komet hardmetaal frees </t>
  </si>
  <si>
    <t xml:space="preserve">Komet hardmetaal amalgaamvreter </t>
  </si>
  <si>
    <t xml:space="preserve">Contact Matrices Thin Flex Large </t>
  </si>
  <si>
    <t xml:space="preserve">Danville </t>
  </si>
  <si>
    <t>Etch gel 4 x 1,2 ml met 8 tips</t>
  </si>
  <si>
    <t>10106237        Classic  beige/opaak Renfert 75 gr   € 15,30</t>
  </si>
  <si>
    <t>Classic  beige/opaak Renfert 75 gr</t>
  </si>
  <si>
    <t xml:space="preserve">Fosfor plaat 3x4 cm per stuk </t>
  </si>
  <si>
    <t xml:space="preserve">Dürr </t>
  </si>
  <si>
    <t>2130-42-050</t>
  </si>
  <si>
    <r>
      <t xml:space="preserve">Wave One Gold  </t>
    </r>
    <r>
      <rPr>
        <b/>
        <sz val="11"/>
        <color rgb="FF000000"/>
        <rFont val="Calibri"/>
        <family val="2"/>
      </rPr>
      <t>Small</t>
    </r>
    <r>
      <rPr>
        <sz val="11"/>
        <color rgb="FF000000"/>
        <rFont val="Calibri"/>
        <family val="2"/>
      </rPr>
      <t xml:space="preserve">  31 mm  1x6 stuks </t>
    </r>
  </si>
  <si>
    <r>
      <t xml:space="preserve">Wave One Gold  </t>
    </r>
    <r>
      <rPr>
        <b/>
        <sz val="11"/>
        <color rgb="FF000000"/>
        <rFont val="Calibri"/>
        <family val="2"/>
      </rPr>
      <t>Primary</t>
    </r>
    <r>
      <rPr>
        <sz val="11"/>
        <color rgb="FF000000"/>
        <rFont val="Calibri"/>
        <family val="2"/>
      </rPr>
      <t xml:space="preserve"> 31 mm  1x6 stuks </t>
    </r>
  </si>
  <si>
    <r>
      <t xml:space="preserve">Wave One Gold  </t>
    </r>
    <r>
      <rPr>
        <b/>
        <sz val="11"/>
        <color rgb="FF000000"/>
        <rFont val="Calibri"/>
        <family val="2"/>
      </rPr>
      <t>Medium</t>
    </r>
    <r>
      <rPr>
        <sz val="11"/>
        <color rgb="FF000000"/>
        <rFont val="Calibri"/>
        <family val="2"/>
      </rPr>
      <t xml:space="preserve">  31 mm  1x6 stuks </t>
    </r>
  </si>
  <si>
    <r>
      <t xml:space="preserve">Wave One Gold  </t>
    </r>
    <r>
      <rPr>
        <b/>
        <sz val="11"/>
        <color rgb="FF000000"/>
        <rFont val="Calibri"/>
        <family val="2"/>
      </rPr>
      <t>Large</t>
    </r>
    <r>
      <rPr>
        <sz val="11"/>
        <color rgb="FF000000"/>
        <rFont val="Calibri"/>
        <family val="2"/>
      </rPr>
      <t xml:space="preserve">  31  mm  1x6 stuks </t>
    </r>
  </si>
  <si>
    <t xml:space="preserve">Wave One Gold  P-M-L 31 mm  1x3x3 stuks </t>
  </si>
  <si>
    <t>5x ecocomp (zie foto) ecocomp 210</t>
  </si>
  <si>
    <t>Cofferdam bladen dik 36 stuks 6x6"</t>
  </si>
  <si>
    <t>Prijzen geldig tot eind augustus  2022</t>
  </si>
  <si>
    <t>incl btw ?</t>
  </si>
  <si>
    <t>en</t>
  </si>
  <si>
    <t>afgerond naar veelvoud 0,5</t>
  </si>
  <si>
    <t>nr boven afgerond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</si>
</sst>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8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3.5"/>
      <name val="MS Sans Serif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b/>
      <sz val="13.5"/>
      <color theme="1"/>
      <name val="MS Sans Serif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17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2" xfId="0" applyFill="1" applyBorder="1"/>
    <xf numFmtId="0" fontId="0" fillId="0" borderId="1" xfId="0" applyFill="1" applyBorder="1"/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/>
    <xf numFmtId="0" fontId="0" fillId="0" borderId="1" xfId="0" applyFont="1" applyBorder="1"/>
    <xf numFmtId="0" fontId="0" fillId="0" borderId="0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4" xfId="0" applyFont="1" applyBorder="1"/>
    <xf numFmtId="0" fontId="3" fillId="0" borderId="6" xfId="0" applyFont="1" applyBorder="1"/>
    <xf numFmtId="0" fontId="0" fillId="0" borderId="7" xfId="0" applyBorder="1"/>
    <xf numFmtId="0" fontId="3" fillId="0" borderId="8" xfId="0" applyFont="1" applyBorder="1"/>
    <xf numFmtId="0" fontId="0" fillId="0" borderId="9" xfId="0" applyBorder="1"/>
    <xf numFmtId="0" fontId="9" fillId="0" borderId="10" xfId="1" applyFont="1" applyFill="1" applyBorder="1" applyAlignment="1" applyProtection="1"/>
    <xf numFmtId="0" fontId="0" fillId="0" borderId="11" xfId="0" applyBorder="1"/>
    <xf numFmtId="2" fontId="0" fillId="0" borderId="3" xfId="0" applyNumberFormat="1" applyBorder="1"/>
    <xf numFmtId="2" fontId="0" fillId="0" borderId="0" xfId="0" applyNumberFormat="1"/>
    <xf numFmtId="0" fontId="3" fillId="0" borderId="12" xfId="0" applyFont="1" applyBorder="1"/>
    <xf numFmtId="0" fontId="0" fillId="0" borderId="5" xfId="0" applyBorder="1"/>
    <xf numFmtId="0" fontId="10" fillId="0" borderId="1" xfId="0" applyFont="1" applyBorder="1"/>
    <xf numFmtId="2" fontId="0" fillId="0" borderId="3" xfId="0" applyNumberFormat="1" applyFill="1" applyBorder="1"/>
    <xf numFmtId="2" fontId="0" fillId="0" borderId="3" xfId="0" applyNumberFormat="1" applyFont="1" applyBorder="1"/>
    <xf numFmtId="0" fontId="7" fillId="3" borderId="1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2" fontId="0" fillId="0" borderId="1" xfId="0" applyNumberFormat="1" applyBorder="1"/>
    <xf numFmtId="0" fontId="0" fillId="0" borderId="1" xfId="0" quotePrefix="1" applyBorder="1"/>
    <xf numFmtId="3" fontId="0" fillId="0" borderId="1" xfId="0" applyNumberFormat="1" applyBorder="1"/>
    <xf numFmtId="0" fontId="0" fillId="0" borderId="14" xfId="0" applyBorder="1"/>
    <xf numFmtId="0" fontId="13" fillId="0" borderId="13" xfId="0" applyFont="1" applyBorder="1"/>
    <xf numFmtId="0" fontId="14" fillId="0" borderId="1" xfId="0" applyFont="1" applyBorder="1"/>
    <xf numFmtId="0" fontId="15" fillId="0" borderId="13" xfId="0" applyFont="1" applyBorder="1" applyAlignment="1">
      <alignment horizontal="right"/>
    </xf>
    <xf numFmtId="0" fontId="15" fillId="0" borderId="5" xfId="0" applyFont="1" applyBorder="1"/>
    <xf numFmtId="0" fontId="15" fillId="0" borderId="15" xfId="0" applyFont="1" applyBorder="1" applyAlignment="1">
      <alignment horizontal="right"/>
    </xf>
    <xf numFmtId="0" fontId="15" fillId="0" borderId="11" xfId="0" applyFont="1" applyBorder="1"/>
    <xf numFmtId="0" fontId="11" fillId="0" borderId="1" xfId="0" applyFont="1" applyBorder="1"/>
    <xf numFmtId="0" fontId="0" fillId="2" borderId="1" xfId="0" applyFill="1" applyBorder="1"/>
    <xf numFmtId="3" fontId="11" fillId="0" borderId="1" xfId="0" applyNumberFormat="1" applyFont="1" applyBorder="1"/>
    <xf numFmtId="2" fontId="0" fillId="2" borderId="0" xfId="0" applyNumberFormat="1" applyFill="1" applyBorder="1"/>
    <xf numFmtId="2" fontId="0" fillId="2" borderId="1" xfId="0" applyNumberFormat="1" applyFill="1" applyBorder="1"/>
    <xf numFmtId="2" fontId="12" fillId="3" borderId="3" xfId="0" applyNumberFormat="1" applyFont="1" applyFill="1" applyBorder="1"/>
    <xf numFmtId="2" fontId="0" fillId="0" borderId="3" xfId="0" applyNumberFormat="1" applyFont="1" applyFill="1" applyBorder="1"/>
    <xf numFmtId="0" fontId="15" fillId="0" borderId="12" xfId="0" applyFont="1" applyBorder="1" applyAlignment="1">
      <alignment horizontal="right"/>
    </xf>
    <xf numFmtId="0" fontId="15" fillId="0" borderId="16" xfId="0" applyFont="1" applyBorder="1" applyAlignment="1">
      <alignment horizontal="right" vertical="top"/>
    </xf>
    <xf numFmtId="0" fontId="0" fillId="2" borderId="3" xfId="0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0" borderId="3" xfId="0" applyBorder="1"/>
    <xf numFmtId="0" fontId="0" fillId="0" borderId="3" xfId="0" applyFont="1" applyBorder="1"/>
    <xf numFmtId="0" fontId="0" fillId="0" borderId="3" xfId="0" applyFill="1" applyBorder="1"/>
    <xf numFmtId="0" fontId="6" fillId="0" borderId="3" xfId="0" applyFont="1" applyBorder="1"/>
    <xf numFmtId="0" fontId="15" fillId="0" borderId="12" xfId="0" applyFont="1" applyBorder="1"/>
    <xf numFmtId="0" fontId="15" fillId="0" borderId="16" xfId="0" applyFont="1" applyBorder="1"/>
    <xf numFmtId="44" fontId="0" fillId="0" borderId="1" xfId="2" applyFont="1" applyBorder="1"/>
  </cellXfs>
  <cellStyles count="3">
    <cellStyle name="Hyperlink" xfId="1" builtinId="8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.callens@codema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2"/>
  <sheetViews>
    <sheetView tabSelected="1" workbookViewId="0">
      <selection activeCell="M24" sqref="M24"/>
    </sheetView>
  </sheetViews>
  <sheetFormatPr defaultRowHeight="15" x14ac:dyDescent="0.25"/>
  <cols>
    <col min="1" max="1" width="17" customWidth="1"/>
    <col min="2" max="2" width="41.5703125" customWidth="1"/>
    <col min="3" max="3" width="21.140625" customWidth="1"/>
    <col min="4" max="4" width="15.140625" customWidth="1"/>
  </cols>
  <sheetData>
    <row r="1" spans="1:5" ht="19.5" x14ac:dyDescent="0.35">
      <c r="A1" s="27" t="s">
        <v>0</v>
      </c>
      <c r="B1" s="27" t="s">
        <v>1</v>
      </c>
      <c r="C1" s="27" t="s">
        <v>2</v>
      </c>
      <c r="D1" s="27" t="s">
        <v>3</v>
      </c>
    </row>
    <row r="2" spans="1:5" ht="19.5" x14ac:dyDescent="0.35">
      <c r="A2" s="27"/>
      <c r="B2" s="27" t="s">
        <v>531</v>
      </c>
      <c r="C2" s="27"/>
      <c r="D2" s="27"/>
    </row>
    <row r="3" spans="1:5" x14ac:dyDescent="0.25">
      <c r="A3" s="7"/>
      <c r="B3" s="7"/>
      <c r="C3" s="7"/>
      <c r="D3" s="7"/>
    </row>
    <row r="4" spans="1:5" x14ac:dyDescent="0.25">
      <c r="A4" s="6" t="s">
        <v>6</v>
      </c>
      <c r="B4" s="6" t="s">
        <v>7</v>
      </c>
      <c r="C4" s="6" t="s">
        <v>8</v>
      </c>
      <c r="D4" s="54" t="s">
        <v>9</v>
      </c>
      <c r="E4" s="60">
        <v>8</v>
      </c>
    </row>
    <row r="5" spans="1:5" x14ac:dyDescent="0.25">
      <c r="A5" s="6" t="s">
        <v>10</v>
      </c>
      <c r="B5" s="6" t="s">
        <v>11</v>
      </c>
      <c r="C5" s="6" t="s">
        <v>12</v>
      </c>
      <c r="D5" s="54" t="s">
        <v>9</v>
      </c>
      <c r="E5" s="60">
        <v>8</v>
      </c>
    </row>
    <row r="6" spans="1:5" x14ac:dyDescent="0.25">
      <c r="A6" s="6" t="s">
        <v>13</v>
      </c>
      <c r="B6" s="6" t="s">
        <v>14</v>
      </c>
      <c r="C6" s="6" t="s">
        <v>15</v>
      </c>
      <c r="D6" s="54" t="s">
        <v>16</v>
      </c>
      <c r="E6" s="60">
        <v>6.5</v>
      </c>
    </row>
    <row r="7" spans="1:5" x14ac:dyDescent="0.25">
      <c r="A7" s="6" t="s">
        <v>17</v>
      </c>
      <c r="B7" s="6" t="s">
        <v>18</v>
      </c>
      <c r="C7" s="6" t="s">
        <v>19</v>
      </c>
      <c r="D7" s="54" t="s">
        <v>20</v>
      </c>
      <c r="E7" s="60">
        <v>29.5</v>
      </c>
    </row>
    <row r="8" spans="1:5" x14ac:dyDescent="0.25">
      <c r="A8" s="6">
        <v>10911278</v>
      </c>
      <c r="B8" s="6" t="s">
        <v>454</v>
      </c>
      <c r="C8" s="6">
        <v>49941</v>
      </c>
      <c r="D8" s="54" t="s">
        <v>204</v>
      </c>
      <c r="E8" s="60">
        <v>16</v>
      </c>
    </row>
    <row r="9" spans="1:5" x14ac:dyDescent="0.25">
      <c r="A9" s="6" t="s">
        <v>21</v>
      </c>
      <c r="B9" s="6" t="s">
        <v>22</v>
      </c>
      <c r="C9" s="6" t="s">
        <v>23</v>
      </c>
      <c r="D9" s="54" t="s">
        <v>20</v>
      </c>
      <c r="E9" s="60">
        <v>7</v>
      </c>
    </row>
    <row r="10" spans="1:5" x14ac:dyDescent="0.25">
      <c r="A10" s="6"/>
      <c r="B10" s="6"/>
      <c r="C10" s="6"/>
      <c r="D10" s="54"/>
      <c r="E10" s="60"/>
    </row>
    <row r="11" spans="1:5" x14ac:dyDescent="0.25">
      <c r="A11" s="6" t="s">
        <v>24</v>
      </c>
      <c r="B11" s="6" t="s">
        <v>25</v>
      </c>
      <c r="C11" s="6" t="s">
        <v>26</v>
      </c>
      <c r="D11" s="54" t="s">
        <v>27</v>
      </c>
      <c r="E11" s="60">
        <v>6</v>
      </c>
    </row>
    <row r="12" spans="1:5" x14ac:dyDescent="0.25">
      <c r="A12" s="6" t="s">
        <v>28</v>
      </c>
      <c r="B12" s="6" t="s">
        <v>29</v>
      </c>
      <c r="C12" s="6" t="s">
        <v>30</v>
      </c>
      <c r="D12" s="54" t="s">
        <v>27</v>
      </c>
      <c r="E12" s="60">
        <v>6</v>
      </c>
    </row>
    <row r="13" spans="1:5" x14ac:dyDescent="0.25">
      <c r="A13" s="6" t="s">
        <v>31</v>
      </c>
      <c r="B13" s="6" t="s">
        <v>32</v>
      </c>
      <c r="C13" s="6" t="s">
        <v>33</v>
      </c>
      <c r="D13" s="54" t="s">
        <v>27</v>
      </c>
      <c r="E13" s="60">
        <v>7</v>
      </c>
    </row>
    <row r="14" spans="1:5" x14ac:dyDescent="0.25">
      <c r="A14" s="6" t="s">
        <v>34</v>
      </c>
      <c r="B14" s="6" t="s">
        <v>35</v>
      </c>
      <c r="C14" s="6" t="s">
        <v>36</v>
      </c>
      <c r="D14" s="54" t="s">
        <v>37</v>
      </c>
      <c r="E14" s="60">
        <v>18</v>
      </c>
    </row>
    <row r="15" spans="1:5" x14ac:dyDescent="0.25">
      <c r="A15" s="6" t="s">
        <v>38</v>
      </c>
      <c r="B15" s="6" t="s">
        <v>39</v>
      </c>
      <c r="C15" s="6" t="s">
        <v>40</v>
      </c>
      <c r="D15" s="54" t="s">
        <v>37</v>
      </c>
      <c r="E15" s="60">
        <v>37</v>
      </c>
    </row>
    <row r="16" spans="1:5" x14ac:dyDescent="0.25">
      <c r="A16" s="6" t="s">
        <v>41</v>
      </c>
      <c r="B16" s="6" t="s">
        <v>42</v>
      </c>
      <c r="C16" s="6" t="s">
        <v>43</v>
      </c>
      <c r="D16" s="54" t="s">
        <v>44</v>
      </c>
      <c r="E16" s="60">
        <v>4.5</v>
      </c>
    </row>
    <row r="17" spans="1:5" x14ac:dyDescent="0.25">
      <c r="A17" s="6"/>
      <c r="B17" s="6"/>
      <c r="C17" s="6"/>
      <c r="D17" s="54"/>
      <c r="E17" s="60"/>
    </row>
    <row r="18" spans="1:5" x14ac:dyDescent="0.25">
      <c r="A18" s="6" t="s">
        <v>45</v>
      </c>
      <c r="B18" s="6" t="s">
        <v>46</v>
      </c>
      <c r="C18" s="6" t="s">
        <v>47</v>
      </c>
      <c r="D18" s="54" t="s">
        <v>48</v>
      </c>
      <c r="E18" s="60">
        <v>7</v>
      </c>
    </row>
    <row r="19" spans="1:5" x14ac:dyDescent="0.25">
      <c r="A19" s="6" t="s">
        <v>49</v>
      </c>
      <c r="B19" s="6" t="s">
        <v>50</v>
      </c>
      <c r="C19" s="6" t="s">
        <v>51</v>
      </c>
      <c r="D19" s="54" t="s">
        <v>48</v>
      </c>
      <c r="E19" s="60">
        <v>3.5</v>
      </c>
    </row>
    <row r="20" spans="1:5" x14ac:dyDescent="0.25">
      <c r="A20" s="6" t="s">
        <v>52</v>
      </c>
      <c r="B20" s="6" t="s">
        <v>50</v>
      </c>
      <c r="C20" s="6" t="s">
        <v>53</v>
      </c>
      <c r="D20" s="54" t="s">
        <v>48</v>
      </c>
      <c r="E20" s="60">
        <v>3.5</v>
      </c>
    </row>
    <row r="21" spans="1:5" x14ac:dyDescent="0.25">
      <c r="A21" s="6" t="s">
        <v>54</v>
      </c>
      <c r="B21" s="6" t="s">
        <v>50</v>
      </c>
      <c r="C21" s="6" t="s">
        <v>55</v>
      </c>
      <c r="D21" s="54" t="s">
        <v>48</v>
      </c>
      <c r="E21" s="60">
        <v>3.5</v>
      </c>
    </row>
    <row r="22" spans="1:5" x14ac:dyDescent="0.25">
      <c r="A22" s="6" t="s">
        <v>56</v>
      </c>
      <c r="B22" s="6" t="s">
        <v>57</v>
      </c>
      <c r="C22" s="6" t="s">
        <v>58</v>
      </c>
      <c r="D22" s="54" t="s">
        <v>48</v>
      </c>
      <c r="E22" s="60">
        <v>3.5</v>
      </c>
    </row>
    <row r="23" spans="1:5" x14ac:dyDescent="0.25">
      <c r="A23" s="6" t="s">
        <v>59</v>
      </c>
      <c r="B23" s="6" t="s">
        <v>50</v>
      </c>
      <c r="C23" s="6" t="s">
        <v>60</v>
      </c>
      <c r="D23" s="54" t="s">
        <v>48</v>
      </c>
      <c r="E23" s="60">
        <v>3.5</v>
      </c>
    </row>
    <row r="24" spans="1:5" x14ac:dyDescent="0.25">
      <c r="A24" s="6" t="s">
        <v>61</v>
      </c>
      <c r="B24" s="6" t="s">
        <v>62</v>
      </c>
      <c r="C24" s="6" t="s">
        <v>63</v>
      </c>
      <c r="D24" s="54" t="s">
        <v>48</v>
      </c>
      <c r="E24" s="60">
        <v>6</v>
      </c>
    </row>
    <row r="25" spans="1:5" x14ac:dyDescent="0.25">
      <c r="A25" s="6" t="s">
        <v>64</v>
      </c>
      <c r="B25" s="6" t="s">
        <v>62</v>
      </c>
      <c r="C25" s="6" t="s">
        <v>65</v>
      </c>
      <c r="D25" s="54" t="s">
        <v>48</v>
      </c>
      <c r="E25" s="60">
        <v>6</v>
      </c>
    </row>
    <row r="26" spans="1:5" x14ac:dyDescent="0.25">
      <c r="A26" s="6" t="s">
        <v>66</v>
      </c>
      <c r="B26" s="6" t="s">
        <v>62</v>
      </c>
      <c r="C26" s="6" t="s">
        <v>67</v>
      </c>
      <c r="D26" s="54" t="s">
        <v>48</v>
      </c>
      <c r="E26" s="60">
        <v>6</v>
      </c>
    </row>
    <row r="27" spans="1:5" x14ac:dyDescent="0.25">
      <c r="A27" s="6" t="s">
        <v>68</v>
      </c>
      <c r="B27" s="6" t="s">
        <v>50</v>
      </c>
      <c r="C27" s="6" t="s">
        <v>69</v>
      </c>
      <c r="D27" s="54" t="s">
        <v>48</v>
      </c>
      <c r="E27" s="60">
        <v>6</v>
      </c>
    </row>
    <row r="28" spans="1:5" x14ac:dyDescent="0.25">
      <c r="A28" s="6" t="s">
        <v>70</v>
      </c>
      <c r="B28" s="6" t="s">
        <v>50</v>
      </c>
      <c r="C28" s="6" t="s">
        <v>71</v>
      </c>
      <c r="D28" s="54" t="s">
        <v>48</v>
      </c>
      <c r="E28" s="60">
        <v>4</v>
      </c>
    </row>
    <row r="29" spans="1:5" x14ac:dyDescent="0.25">
      <c r="A29" s="6" t="s">
        <v>72</v>
      </c>
      <c r="B29" s="6" t="s">
        <v>73</v>
      </c>
      <c r="C29" s="6" t="s">
        <v>74</v>
      </c>
      <c r="D29" s="54" t="s">
        <v>48</v>
      </c>
      <c r="E29" s="60">
        <v>4</v>
      </c>
    </row>
    <row r="30" spans="1:5" x14ac:dyDescent="0.25">
      <c r="A30" s="6" t="s">
        <v>75</v>
      </c>
      <c r="B30" s="6" t="s">
        <v>76</v>
      </c>
      <c r="C30" s="6" t="s">
        <v>77</v>
      </c>
      <c r="D30" s="54" t="s">
        <v>48</v>
      </c>
      <c r="E30" s="60">
        <v>8</v>
      </c>
    </row>
    <row r="31" spans="1:5" x14ac:dyDescent="0.25">
      <c r="A31" s="6" t="s">
        <v>78</v>
      </c>
      <c r="B31" s="6" t="s">
        <v>79</v>
      </c>
      <c r="C31" s="6" t="s">
        <v>80</v>
      </c>
      <c r="D31" s="54" t="s">
        <v>48</v>
      </c>
      <c r="E31" s="60">
        <v>6</v>
      </c>
    </row>
    <row r="32" spans="1:5" x14ac:dyDescent="0.25">
      <c r="A32" s="6" t="s">
        <v>81</v>
      </c>
      <c r="B32" s="6" t="s">
        <v>82</v>
      </c>
      <c r="C32" s="6" t="s">
        <v>83</v>
      </c>
      <c r="D32" s="54" t="s">
        <v>48</v>
      </c>
      <c r="E32" s="60">
        <v>3.5</v>
      </c>
    </row>
    <row r="33" spans="1:5" x14ac:dyDescent="0.25">
      <c r="A33" s="6" t="s">
        <v>84</v>
      </c>
      <c r="B33" s="6" t="s">
        <v>85</v>
      </c>
      <c r="C33" s="6" t="s">
        <v>86</v>
      </c>
      <c r="D33" s="54" t="s">
        <v>48</v>
      </c>
      <c r="E33" s="60">
        <v>4</v>
      </c>
    </row>
    <row r="34" spans="1:5" x14ac:dyDescent="0.25">
      <c r="A34" s="6" t="s">
        <v>87</v>
      </c>
      <c r="B34" s="6" t="s">
        <v>85</v>
      </c>
      <c r="C34" s="6" t="s">
        <v>88</v>
      </c>
      <c r="D34" s="54" t="s">
        <v>48</v>
      </c>
      <c r="E34" s="60">
        <v>3.5</v>
      </c>
    </row>
    <row r="35" spans="1:5" x14ac:dyDescent="0.25">
      <c r="A35" s="6" t="s">
        <v>89</v>
      </c>
      <c r="B35" s="6" t="s">
        <v>85</v>
      </c>
      <c r="C35" s="6" t="s">
        <v>90</v>
      </c>
      <c r="D35" s="54" t="s">
        <v>48</v>
      </c>
      <c r="E35" s="60">
        <v>8.5</v>
      </c>
    </row>
    <row r="36" spans="1:5" x14ac:dyDescent="0.25">
      <c r="A36" s="6" t="s">
        <v>91</v>
      </c>
      <c r="B36" s="6" t="s">
        <v>85</v>
      </c>
      <c r="C36" s="6" t="s">
        <v>92</v>
      </c>
      <c r="D36" s="54" t="s">
        <v>48</v>
      </c>
      <c r="E36" s="60">
        <v>3.5</v>
      </c>
    </row>
    <row r="37" spans="1:5" x14ac:dyDescent="0.25">
      <c r="A37" s="6" t="s">
        <v>93</v>
      </c>
      <c r="B37" s="6" t="s">
        <v>85</v>
      </c>
      <c r="C37" s="6" t="s">
        <v>94</v>
      </c>
      <c r="D37" s="54" t="s">
        <v>48</v>
      </c>
      <c r="E37" s="60">
        <v>6</v>
      </c>
    </row>
    <row r="38" spans="1:5" x14ac:dyDescent="0.25">
      <c r="A38" s="6" t="s">
        <v>95</v>
      </c>
      <c r="B38" s="6" t="s">
        <v>96</v>
      </c>
      <c r="C38" s="6" t="s">
        <v>97</v>
      </c>
      <c r="D38" s="54" t="s">
        <v>48</v>
      </c>
      <c r="E38" s="60">
        <v>6</v>
      </c>
    </row>
    <row r="39" spans="1:5" x14ac:dyDescent="0.25">
      <c r="A39" s="6" t="s">
        <v>98</v>
      </c>
      <c r="B39" s="6" t="s">
        <v>85</v>
      </c>
      <c r="C39" s="6" t="s">
        <v>99</v>
      </c>
      <c r="D39" s="54" t="s">
        <v>48</v>
      </c>
      <c r="E39" s="60">
        <v>4</v>
      </c>
    </row>
    <row r="40" spans="1:5" x14ac:dyDescent="0.25">
      <c r="A40" s="6" t="s">
        <v>100</v>
      </c>
      <c r="B40" s="6" t="s">
        <v>85</v>
      </c>
      <c r="C40" s="6" t="s">
        <v>101</v>
      </c>
      <c r="D40" s="54" t="s">
        <v>48</v>
      </c>
      <c r="E40" s="60">
        <v>6</v>
      </c>
    </row>
    <row r="41" spans="1:5" x14ac:dyDescent="0.25">
      <c r="A41" s="6" t="s">
        <v>102</v>
      </c>
      <c r="B41" s="6" t="s">
        <v>103</v>
      </c>
      <c r="C41" s="6" t="s">
        <v>104</v>
      </c>
      <c r="D41" s="54" t="s">
        <v>48</v>
      </c>
      <c r="E41" s="60">
        <v>3.5</v>
      </c>
    </row>
    <row r="42" spans="1:5" x14ac:dyDescent="0.25">
      <c r="A42" s="6" t="s">
        <v>105</v>
      </c>
      <c r="B42" s="6" t="s">
        <v>103</v>
      </c>
      <c r="C42" s="6" t="s">
        <v>106</v>
      </c>
      <c r="D42" s="54" t="s">
        <v>48</v>
      </c>
      <c r="E42" s="60">
        <v>3.5</v>
      </c>
    </row>
    <row r="43" spans="1:5" x14ac:dyDescent="0.25">
      <c r="A43" s="6" t="s">
        <v>107</v>
      </c>
      <c r="B43" s="6" t="s">
        <v>103</v>
      </c>
      <c r="C43" s="6" t="s">
        <v>108</v>
      </c>
      <c r="D43" s="54" t="s">
        <v>48</v>
      </c>
      <c r="E43" s="60">
        <v>3.5</v>
      </c>
    </row>
    <row r="44" spans="1:5" x14ac:dyDescent="0.25">
      <c r="A44" s="6" t="s">
        <v>109</v>
      </c>
      <c r="B44" s="6" t="s">
        <v>110</v>
      </c>
      <c r="C44" s="6" t="s">
        <v>111</v>
      </c>
      <c r="D44" s="54" t="s">
        <v>48</v>
      </c>
      <c r="E44" s="60">
        <v>5.5</v>
      </c>
    </row>
    <row r="45" spans="1:5" x14ac:dyDescent="0.25">
      <c r="A45" s="6"/>
      <c r="B45" s="6"/>
      <c r="C45" s="6"/>
      <c r="D45" s="54"/>
      <c r="E45" s="60"/>
    </row>
    <row r="46" spans="1:5" x14ac:dyDescent="0.25">
      <c r="A46" s="6" t="s">
        <v>112</v>
      </c>
      <c r="B46" s="6" t="s">
        <v>113</v>
      </c>
      <c r="C46" s="6" t="s">
        <v>114</v>
      </c>
      <c r="D46" s="54" t="s">
        <v>48</v>
      </c>
      <c r="E46" s="60">
        <v>4</v>
      </c>
    </row>
    <row r="47" spans="1:5" x14ac:dyDescent="0.25">
      <c r="A47" s="6" t="s">
        <v>115</v>
      </c>
      <c r="B47" s="6" t="s">
        <v>113</v>
      </c>
      <c r="C47" s="6" t="s">
        <v>116</v>
      </c>
      <c r="D47" s="54" t="s">
        <v>48</v>
      </c>
      <c r="E47" s="60">
        <v>4</v>
      </c>
    </row>
    <row r="48" spans="1:5" x14ac:dyDescent="0.25">
      <c r="A48" s="6" t="s">
        <v>117</v>
      </c>
      <c r="B48" s="6" t="s">
        <v>113</v>
      </c>
      <c r="C48" s="6" t="s">
        <v>118</v>
      </c>
      <c r="D48" s="54" t="s">
        <v>48</v>
      </c>
      <c r="E48" s="60">
        <v>4</v>
      </c>
    </row>
    <row r="49" spans="1:5" x14ac:dyDescent="0.25">
      <c r="A49" s="6" t="s">
        <v>119</v>
      </c>
      <c r="B49" s="6" t="s">
        <v>113</v>
      </c>
      <c r="C49" s="6" t="s">
        <v>120</v>
      </c>
      <c r="D49" s="54" t="s">
        <v>48</v>
      </c>
      <c r="E49" s="60">
        <v>4</v>
      </c>
    </row>
    <row r="50" spans="1:5" x14ac:dyDescent="0.25">
      <c r="A50" s="6" t="s">
        <v>119</v>
      </c>
      <c r="B50" s="6" t="s">
        <v>113</v>
      </c>
      <c r="C50" s="6" t="s">
        <v>121</v>
      </c>
      <c r="D50" s="54" t="s">
        <v>48</v>
      </c>
      <c r="E50" s="60">
        <v>4</v>
      </c>
    </row>
    <row r="51" spans="1:5" x14ac:dyDescent="0.25">
      <c r="A51" s="6" t="s">
        <v>122</v>
      </c>
      <c r="B51" s="6" t="s">
        <v>123</v>
      </c>
      <c r="C51" s="6" t="s">
        <v>124</v>
      </c>
      <c r="D51" s="54" t="s">
        <v>48</v>
      </c>
      <c r="E51" s="60">
        <v>5.5</v>
      </c>
    </row>
    <row r="52" spans="1:5" x14ac:dyDescent="0.25">
      <c r="A52" s="6" t="s">
        <v>125</v>
      </c>
      <c r="B52" s="6" t="s">
        <v>126</v>
      </c>
      <c r="C52" s="3" t="s">
        <v>127</v>
      </c>
      <c r="D52" s="54" t="s">
        <v>48</v>
      </c>
      <c r="E52" s="60">
        <v>3.5</v>
      </c>
    </row>
    <row r="53" spans="1:5" x14ac:dyDescent="0.25">
      <c r="A53" s="6" t="s">
        <v>128</v>
      </c>
      <c r="B53" s="6" t="s">
        <v>126</v>
      </c>
      <c r="C53" s="3" t="s">
        <v>129</v>
      </c>
      <c r="D53" s="54" t="s">
        <v>48</v>
      </c>
      <c r="E53" s="60">
        <v>3.5</v>
      </c>
    </row>
    <row r="54" spans="1:5" x14ac:dyDescent="0.25">
      <c r="A54" s="6" t="s">
        <v>130</v>
      </c>
      <c r="B54" s="6" t="s">
        <v>126</v>
      </c>
      <c r="C54" s="3" t="s">
        <v>131</v>
      </c>
      <c r="D54" s="54" t="s">
        <v>48</v>
      </c>
      <c r="E54" s="60">
        <v>3.5</v>
      </c>
    </row>
    <row r="55" spans="1:5" x14ac:dyDescent="0.25">
      <c r="A55" s="6" t="s">
        <v>132</v>
      </c>
      <c r="B55" s="6" t="s">
        <v>133</v>
      </c>
      <c r="C55" s="3" t="s">
        <v>134</v>
      </c>
      <c r="D55" s="54" t="s">
        <v>48</v>
      </c>
      <c r="E55" s="60">
        <v>8.5</v>
      </c>
    </row>
    <row r="56" spans="1:5" x14ac:dyDescent="0.25">
      <c r="A56" s="6" t="s">
        <v>135</v>
      </c>
      <c r="B56" s="6" t="s">
        <v>136</v>
      </c>
      <c r="C56" s="3" t="s">
        <v>137</v>
      </c>
      <c r="D56" s="54" t="s">
        <v>48</v>
      </c>
      <c r="E56" s="60">
        <v>8.5</v>
      </c>
    </row>
    <row r="57" spans="1:5" x14ac:dyDescent="0.25">
      <c r="A57" s="6" t="s">
        <v>138</v>
      </c>
      <c r="B57" s="6" t="s">
        <v>136</v>
      </c>
      <c r="C57" s="3" t="s">
        <v>139</v>
      </c>
      <c r="D57" s="54" t="s">
        <v>48</v>
      </c>
      <c r="E57" s="60">
        <v>3.5</v>
      </c>
    </row>
    <row r="58" spans="1:5" x14ac:dyDescent="0.25">
      <c r="A58" s="6" t="s">
        <v>140</v>
      </c>
      <c r="B58" s="6" t="s">
        <v>141</v>
      </c>
      <c r="C58" s="3" t="s">
        <v>142</v>
      </c>
      <c r="D58" s="54" t="s">
        <v>48</v>
      </c>
      <c r="E58" s="60">
        <v>3.5</v>
      </c>
    </row>
    <row r="59" spans="1:5" x14ac:dyDescent="0.25">
      <c r="A59" s="6"/>
      <c r="B59" s="6"/>
      <c r="C59" s="6"/>
      <c r="D59" s="54"/>
      <c r="E59" s="60"/>
    </row>
    <row r="60" spans="1:5" x14ac:dyDescent="0.25">
      <c r="A60" s="6" t="s">
        <v>143</v>
      </c>
      <c r="B60" s="6" t="s">
        <v>144</v>
      </c>
      <c r="C60" s="3" t="s">
        <v>145</v>
      </c>
      <c r="D60" s="54" t="s">
        <v>48</v>
      </c>
      <c r="E60" s="60">
        <v>3.5</v>
      </c>
    </row>
    <row r="61" spans="1:5" x14ac:dyDescent="0.25">
      <c r="A61" s="6" t="s">
        <v>146</v>
      </c>
      <c r="B61" s="6" t="s">
        <v>147</v>
      </c>
      <c r="C61" s="3" t="s">
        <v>148</v>
      </c>
      <c r="D61" s="54" t="s">
        <v>48</v>
      </c>
      <c r="E61" s="60">
        <v>3.5</v>
      </c>
    </row>
    <row r="62" spans="1:5" x14ac:dyDescent="0.25">
      <c r="A62" s="6" t="s">
        <v>140</v>
      </c>
      <c r="B62" s="6" t="s">
        <v>141</v>
      </c>
      <c r="C62" s="3" t="s">
        <v>142</v>
      </c>
      <c r="D62" s="54" t="s">
        <v>48</v>
      </c>
      <c r="E62" s="60">
        <v>3.5</v>
      </c>
    </row>
    <row r="63" spans="1:5" x14ac:dyDescent="0.25">
      <c r="A63" s="6"/>
      <c r="B63" s="6"/>
      <c r="C63" s="6"/>
      <c r="D63" s="54"/>
      <c r="E63" s="60"/>
    </row>
    <row r="64" spans="1:5" x14ac:dyDescent="0.25">
      <c r="A64" s="6">
        <v>10211026</v>
      </c>
      <c r="B64" s="6" t="s">
        <v>149</v>
      </c>
      <c r="C64" s="6" t="s">
        <v>150</v>
      </c>
      <c r="D64" s="54" t="s">
        <v>151</v>
      </c>
      <c r="E64" s="60">
        <v>11.5</v>
      </c>
    </row>
    <row r="65" spans="1:5" x14ac:dyDescent="0.25">
      <c r="A65" s="6" t="s">
        <v>152</v>
      </c>
      <c r="B65" s="6" t="s">
        <v>149</v>
      </c>
      <c r="C65" s="6" t="s">
        <v>153</v>
      </c>
      <c r="D65" s="54" t="s">
        <v>151</v>
      </c>
      <c r="E65" s="60">
        <v>11.5</v>
      </c>
    </row>
    <row r="66" spans="1:5" x14ac:dyDescent="0.25">
      <c r="A66" s="6" t="s">
        <v>154</v>
      </c>
      <c r="B66" s="6" t="s">
        <v>155</v>
      </c>
      <c r="C66" s="6" t="s">
        <v>156</v>
      </c>
      <c r="D66" s="54" t="s">
        <v>151</v>
      </c>
      <c r="E66" s="60">
        <v>18.5</v>
      </c>
    </row>
    <row r="67" spans="1:5" x14ac:dyDescent="0.25">
      <c r="A67" s="6" t="s">
        <v>157</v>
      </c>
      <c r="B67" s="6" t="s">
        <v>158</v>
      </c>
      <c r="C67" s="6" t="s">
        <v>159</v>
      </c>
      <c r="D67" s="54" t="s">
        <v>151</v>
      </c>
      <c r="E67" s="60">
        <v>18.5</v>
      </c>
    </row>
    <row r="68" spans="1:5" x14ac:dyDescent="0.25">
      <c r="A68" s="6" t="s">
        <v>160</v>
      </c>
      <c r="B68" s="6" t="s">
        <v>161</v>
      </c>
      <c r="C68" s="6" t="s">
        <v>162</v>
      </c>
      <c r="D68" s="54" t="s">
        <v>151</v>
      </c>
      <c r="E68" s="60">
        <v>18.5</v>
      </c>
    </row>
    <row r="69" spans="1:5" x14ac:dyDescent="0.25">
      <c r="A69" s="6" t="s">
        <v>163</v>
      </c>
      <c r="B69" s="6" t="s">
        <v>164</v>
      </c>
      <c r="C69" s="6" t="s">
        <v>165</v>
      </c>
      <c r="D69" s="54" t="s">
        <v>151</v>
      </c>
      <c r="E69" s="60">
        <v>14</v>
      </c>
    </row>
    <row r="70" spans="1:5" x14ac:dyDescent="0.25">
      <c r="A70" s="6" t="s">
        <v>166</v>
      </c>
      <c r="B70" s="6" t="s">
        <v>164</v>
      </c>
      <c r="C70" s="6" t="s">
        <v>167</v>
      </c>
      <c r="D70" s="54" t="s">
        <v>151</v>
      </c>
      <c r="E70" s="60">
        <v>14</v>
      </c>
    </row>
    <row r="71" spans="1:5" x14ac:dyDescent="0.25">
      <c r="A71" s="6" t="s">
        <v>168</v>
      </c>
      <c r="B71" s="6" t="s">
        <v>164</v>
      </c>
      <c r="C71" s="6" t="s">
        <v>169</v>
      </c>
      <c r="D71" s="54" t="s">
        <v>151</v>
      </c>
      <c r="E71" s="60">
        <v>14</v>
      </c>
    </row>
    <row r="72" spans="1:5" x14ac:dyDescent="0.25">
      <c r="A72" s="6" t="s">
        <v>170</v>
      </c>
      <c r="B72" s="6" t="s">
        <v>164</v>
      </c>
      <c r="C72" s="6" t="s">
        <v>171</v>
      </c>
      <c r="D72" s="54" t="s">
        <v>151</v>
      </c>
      <c r="E72" s="60">
        <v>14</v>
      </c>
    </row>
    <row r="73" spans="1:5" x14ac:dyDescent="0.25">
      <c r="A73" s="6" t="s">
        <v>172</v>
      </c>
      <c r="B73" s="6" t="s">
        <v>164</v>
      </c>
      <c r="C73" s="6" t="s">
        <v>173</v>
      </c>
      <c r="D73" s="54" t="s">
        <v>151</v>
      </c>
      <c r="E73" s="60">
        <v>14</v>
      </c>
    </row>
    <row r="74" spans="1:5" x14ac:dyDescent="0.25">
      <c r="A74" s="6" t="s">
        <v>174</v>
      </c>
      <c r="B74" s="6" t="s">
        <v>175</v>
      </c>
      <c r="C74" s="6" t="s">
        <v>176</v>
      </c>
      <c r="D74" s="54" t="s">
        <v>151</v>
      </c>
      <c r="E74" s="60">
        <v>11.5</v>
      </c>
    </row>
    <row r="75" spans="1:5" x14ac:dyDescent="0.25">
      <c r="A75" s="6" t="s">
        <v>177</v>
      </c>
      <c r="B75" s="6" t="s">
        <v>178</v>
      </c>
      <c r="C75" s="6" t="s">
        <v>179</v>
      </c>
      <c r="D75" s="54" t="s">
        <v>151</v>
      </c>
      <c r="E75" s="60">
        <v>11.5</v>
      </c>
    </row>
    <row r="76" spans="1:5" x14ac:dyDescent="0.25">
      <c r="A76" s="6" t="s">
        <v>180</v>
      </c>
      <c r="B76" s="6" t="s">
        <v>533</v>
      </c>
      <c r="C76" s="6" t="s">
        <v>182</v>
      </c>
      <c r="D76" s="54" t="s">
        <v>151</v>
      </c>
      <c r="E76" s="60">
        <v>17</v>
      </c>
    </row>
    <row r="77" spans="1:5" x14ac:dyDescent="0.25">
      <c r="A77" s="6" t="s">
        <v>183</v>
      </c>
      <c r="B77" s="6" t="s">
        <v>181</v>
      </c>
      <c r="C77" s="6" t="s">
        <v>184</v>
      </c>
      <c r="D77" s="54" t="s">
        <v>151</v>
      </c>
      <c r="E77" s="60">
        <v>17</v>
      </c>
    </row>
    <row r="78" spans="1:5" x14ac:dyDescent="0.25">
      <c r="A78" s="6" t="s">
        <v>185</v>
      </c>
      <c r="B78" s="6" t="s">
        <v>181</v>
      </c>
      <c r="C78" s="6" t="s">
        <v>186</v>
      </c>
      <c r="D78" s="54" t="s">
        <v>151</v>
      </c>
      <c r="E78" s="60">
        <v>17</v>
      </c>
    </row>
    <row r="79" spans="1:5" x14ac:dyDescent="0.25">
      <c r="A79" s="6" t="s">
        <v>187</v>
      </c>
      <c r="B79" s="6" t="s">
        <v>188</v>
      </c>
      <c r="C79" s="6" t="s">
        <v>189</v>
      </c>
      <c r="D79" s="54" t="s">
        <v>151</v>
      </c>
      <c r="E79" s="60">
        <v>11.5</v>
      </c>
    </row>
    <row r="80" spans="1:5" x14ac:dyDescent="0.25">
      <c r="A80" s="6" t="s">
        <v>190</v>
      </c>
      <c r="B80" s="6" t="s">
        <v>191</v>
      </c>
      <c r="C80" s="6" t="s">
        <v>192</v>
      </c>
      <c r="D80" s="54" t="s">
        <v>151</v>
      </c>
      <c r="E80" s="60">
        <v>11.5</v>
      </c>
    </row>
    <row r="81" spans="1:5" x14ac:dyDescent="0.25">
      <c r="A81" s="6"/>
      <c r="B81" s="6"/>
      <c r="C81" s="6"/>
      <c r="D81" s="54"/>
      <c r="E81" s="60"/>
    </row>
    <row r="82" spans="1:5" x14ac:dyDescent="0.25">
      <c r="A82" s="6">
        <v>10230400</v>
      </c>
      <c r="B82" s="6" t="s">
        <v>461</v>
      </c>
      <c r="C82" s="6">
        <v>6530</v>
      </c>
      <c r="D82" s="54" t="s">
        <v>193</v>
      </c>
      <c r="E82" s="60">
        <v>77</v>
      </c>
    </row>
    <row r="83" spans="1:5" x14ac:dyDescent="0.25">
      <c r="A83" s="6" t="s">
        <v>194</v>
      </c>
      <c r="B83" s="6" t="s">
        <v>195</v>
      </c>
      <c r="C83" s="6" t="s">
        <v>196</v>
      </c>
      <c r="D83" s="54" t="s">
        <v>197</v>
      </c>
      <c r="E83" s="60">
        <v>31.5</v>
      </c>
    </row>
    <row r="84" spans="1:5" x14ac:dyDescent="0.25">
      <c r="A84" s="6" t="s">
        <v>198</v>
      </c>
      <c r="B84" s="6" t="s">
        <v>199</v>
      </c>
      <c r="C84" s="6" t="s">
        <v>200</v>
      </c>
      <c r="D84" s="54" t="s">
        <v>197</v>
      </c>
      <c r="E84" s="60">
        <v>111</v>
      </c>
    </row>
    <row r="85" spans="1:5" x14ac:dyDescent="0.25">
      <c r="A85" s="6">
        <v>10480108</v>
      </c>
      <c r="B85" s="6" t="s">
        <v>460</v>
      </c>
      <c r="C85" s="6">
        <v>4011</v>
      </c>
      <c r="D85" s="54" t="s">
        <v>197</v>
      </c>
      <c r="E85" s="60">
        <v>111</v>
      </c>
    </row>
    <row r="86" spans="1:5" x14ac:dyDescent="0.25">
      <c r="A86" s="6" t="s">
        <v>201</v>
      </c>
      <c r="B86" s="6" t="s">
        <v>202</v>
      </c>
      <c r="C86" s="6" t="s">
        <v>203</v>
      </c>
      <c r="D86" s="54" t="s">
        <v>204</v>
      </c>
      <c r="E86" s="60">
        <v>6</v>
      </c>
    </row>
    <row r="87" spans="1:5" x14ac:dyDescent="0.25">
      <c r="A87" s="6" t="s">
        <v>205</v>
      </c>
      <c r="B87" s="6" t="s">
        <v>206</v>
      </c>
      <c r="C87" s="6" t="s">
        <v>207</v>
      </c>
      <c r="D87" s="54" t="s">
        <v>208</v>
      </c>
      <c r="E87" s="60">
        <v>3.5</v>
      </c>
    </row>
    <row r="88" spans="1:5" x14ac:dyDescent="0.25">
      <c r="A88" s="6" t="s">
        <v>209</v>
      </c>
      <c r="B88" s="6" t="s">
        <v>210</v>
      </c>
      <c r="C88" s="6" t="s">
        <v>211</v>
      </c>
      <c r="D88" s="54" t="s">
        <v>212</v>
      </c>
      <c r="E88" s="60">
        <v>4.5</v>
      </c>
    </row>
    <row r="89" spans="1:5" x14ac:dyDescent="0.25">
      <c r="A89" s="6" t="s">
        <v>213</v>
      </c>
      <c r="B89" s="6" t="s">
        <v>214</v>
      </c>
      <c r="C89" s="6" t="s">
        <v>215</v>
      </c>
      <c r="D89" s="54" t="s">
        <v>212</v>
      </c>
      <c r="E89" s="60">
        <v>25</v>
      </c>
    </row>
    <row r="90" spans="1:5" x14ac:dyDescent="0.25">
      <c r="A90" s="6" t="s">
        <v>216</v>
      </c>
      <c r="B90" s="6" t="s">
        <v>217</v>
      </c>
      <c r="C90" s="6" t="s">
        <v>218</v>
      </c>
      <c r="D90" s="54" t="s">
        <v>212</v>
      </c>
      <c r="E90" s="60">
        <v>25</v>
      </c>
    </row>
    <row r="91" spans="1:5" x14ac:dyDescent="0.25">
      <c r="A91" s="6" t="s">
        <v>219</v>
      </c>
      <c r="B91" s="6" t="s">
        <v>220</v>
      </c>
      <c r="C91" s="6" t="s">
        <v>221</v>
      </c>
      <c r="D91" s="54" t="s">
        <v>212</v>
      </c>
      <c r="E91" s="60">
        <v>49.5</v>
      </c>
    </row>
    <row r="92" spans="1:5" x14ac:dyDescent="0.25">
      <c r="A92" s="6" t="s">
        <v>222</v>
      </c>
      <c r="B92" s="6" t="s">
        <v>223</v>
      </c>
      <c r="C92" s="6" t="s">
        <v>224</v>
      </c>
      <c r="D92" s="54" t="s">
        <v>212</v>
      </c>
      <c r="E92" s="60">
        <v>12.5</v>
      </c>
    </row>
    <row r="93" spans="1:5" x14ac:dyDescent="0.25">
      <c r="A93" s="6" t="s">
        <v>225</v>
      </c>
      <c r="B93" s="6" t="s">
        <v>226</v>
      </c>
      <c r="C93" s="6" t="s">
        <v>227</v>
      </c>
      <c r="D93" s="54" t="s">
        <v>212</v>
      </c>
      <c r="E93" s="60">
        <v>9</v>
      </c>
    </row>
    <row r="94" spans="1:5" x14ac:dyDescent="0.25">
      <c r="A94" s="6" t="s">
        <v>228</v>
      </c>
      <c r="B94" s="6" t="s">
        <v>229</v>
      </c>
      <c r="C94" s="6" t="s">
        <v>230</v>
      </c>
      <c r="D94" s="54" t="s">
        <v>231</v>
      </c>
      <c r="E94" s="60">
        <v>21</v>
      </c>
    </row>
    <row r="95" spans="1:5" x14ac:dyDescent="0.25">
      <c r="A95" s="6" t="s">
        <v>232</v>
      </c>
      <c r="B95" s="6" t="s">
        <v>233</v>
      </c>
      <c r="C95" s="6" t="s">
        <v>234</v>
      </c>
      <c r="D95" s="54" t="s">
        <v>231</v>
      </c>
      <c r="E95" s="60">
        <v>21</v>
      </c>
    </row>
    <row r="96" spans="1:5" x14ac:dyDescent="0.25">
      <c r="A96" s="6" t="s">
        <v>235</v>
      </c>
      <c r="B96" s="6" t="s">
        <v>236</v>
      </c>
      <c r="C96" s="6" t="s">
        <v>237</v>
      </c>
      <c r="D96" s="54" t="s">
        <v>231</v>
      </c>
      <c r="E96" s="60">
        <v>2</v>
      </c>
    </row>
    <row r="97" spans="1:5" x14ac:dyDescent="0.25">
      <c r="A97" s="6" t="s">
        <v>238</v>
      </c>
      <c r="B97" s="6" t="s">
        <v>239</v>
      </c>
      <c r="C97" s="6" t="s">
        <v>240</v>
      </c>
      <c r="D97" s="54" t="s">
        <v>241</v>
      </c>
      <c r="E97" s="60">
        <v>10.5</v>
      </c>
    </row>
    <row r="98" spans="1:5" x14ac:dyDescent="0.25">
      <c r="A98" s="6" t="s">
        <v>242</v>
      </c>
      <c r="B98" s="6" t="s">
        <v>243</v>
      </c>
      <c r="C98" s="6" t="s">
        <v>244</v>
      </c>
      <c r="D98" s="54" t="s">
        <v>241</v>
      </c>
      <c r="E98" s="60">
        <v>13.5</v>
      </c>
    </row>
    <row r="99" spans="1:5" x14ac:dyDescent="0.25">
      <c r="A99" s="9">
        <v>40051633</v>
      </c>
      <c r="B99" s="12" t="s">
        <v>433</v>
      </c>
      <c r="C99" s="9" t="s">
        <v>245</v>
      </c>
      <c r="D99" s="55" t="s">
        <v>246</v>
      </c>
      <c r="E99" s="60">
        <v>35.5</v>
      </c>
    </row>
    <row r="100" spans="1:5" x14ac:dyDescent="0.25">
      <c r="A100" s="6" t="s">
        <v>247</v>
      </c>
      <c r="B100" s="6" t="s">
        <v>248</v>
      </c>
      <c r="C100" s="6" t="s">
        <v>249</v>
      </c>
      <c r="D100" s="54" t="s">
        <v>246</v>
      </c>
      <c r="E100" s="60">
        <v>16.5</v>
      </c>
    </row>
    <row r="101" spans="1:5" x14ac:dyDescent="0.25">
      <c r="A101" s="6" t="s">
        <v>250</v>
      </c>
      <c r="B101" s="6" t="s">
        <v>475</v>
      </c>
      <c r="C101" s="6" t="s">
        <v>251</v>
      </c>
      <c r="D101" s="54" t="s">
        <v>252</v>
      </c>
      <c r="E101" s="60">
        <v>18.5</v>
      </c>
    </row>
    <row r="102" spans="1:5" x14ac:dyDescent="0.25">
      <c r="A102" s="6" t="s">
        <v>253</v>
      </c>
      <c r="B102" s="6" t="s">
        <v>254</v>
      </c>
      <c r="C102" s="6" t="s">
        <v>255</v>
      </c>
      <c r="D102" s="54" t="s">
        <v>252</v>
      </c>
      <c r="E102" s="60">
        <v>18.5</v>
      </c>
    </row>
    <row r="103" spans="1:5" x14ac:dyDescent="0.25">
      <c r="A103" s="6" t="s">
        <v>256</v>
      </c>
      <c r="B103" s="6" t="s">
        <v>257</v>
      </c>
      <c r="C103" s="6" t="s">
        <v>258</v>
      </c>
      <c r="D103" s="54" t="s">
        <v>252</v>
      </c>
      <c r="E103" s="60">
        <v>23</v>
      </c>
    </row>
    <row r="104" spans="1:5" x14ac:dyDescent="0.25">
      <c r="A104" s="6">
        <v>40022120</v>
      </c>
      <c r="B104" s="6" t="s">
        <v>459</v>
      </c>
      <c r="C104" s="6" t="s">
        <v>453</v>
      </c>
      <c r="D104" s="54" t="s">
        <v>212</v>
      </c>
      <c r="E104" s="60">
        <v>23</v>
      </c>
    </row>
    <row r="105" spans="1:5" x14ac:dyDescent="0.25">
      <c r="A105" s="6" t="s">
        <v>259</v>
      </c>
      <c r="B105" s="6" t="s">
        <v>260</v>
      </c>
      <c r="C105" s="6" t="s">
        <v>261</v>
      </c>
      <c r="D105" s="54" t="s">
        <v>252</v>
      </c>
      <c r="E105" s="60">
        <v>23</v>
      </c>
    </row>
    <row r="106" spans="1:5" x14ac:dyDescent="0.25">
      <c r="A106" s="6" t="s">
        <v>262</v>
      </c>
      <c r="B106" s="6" t="s">
        <v>263</v>
      </c>
      <c r="C106" s="6" t="s">
        <v>264</v>
      </c>
      <c r="D106" s="54" t="s">
        <v>252</v>
      </c>
      <c r="E106" s="60">
        <v>18.5</v>
      </c>
    </row>
    <row r="107" spans="1:5" x14ac:dyDescent="0.25">
      <c r="A107" s="6" t="s">
        <v>265</v>
      </c>
      <c r="B107" s="6" t="s">
        <v>266</v>
      </c>
      <c r="C107" s="6" t="s">
        <v>267</v>
      </c>
      <c r="D107" s="54" t="s">
        <v>268</v>
      </c>
      <c r="E107" s="60">
        <v>25</v>
      </c>
    </row>
    <row r="108" spans="1:5" x14ac:dyDescent="0.25">
      <c r="A108" s="6" t="s">
        <v>269</v>
      </c>
      <c r="B108" s="6" t="s">
        <v>270</v>
      </c>
      <c r="C108" s="6" t="s">
        <v>271</v>
      </c>
      <c r="D108" s="54" t="s">
        <v>268</v>
      </c>
      <c r="E108" s="60">
        <v>17</v>
      </c>
    </row>
    <row r="109" spans="1:5" x14ac:dyDescent="0.25">
      <c r="A109" s="6" t="s">
        <v>272</v>
      </c>
      <c r="B109" s="6" t="s">
        <v>273</v>
      </c>
      <c r="C109" s="6" t="s">
        <v>274</v>
      </c>
      <c r="D109" s="54" t="s">
        <v>275</v>
      </c>
      <c r="E109" s="60">
        <v>8</v>
      </c>
    </row>
    <row r="110" spans="1:5" x14ac:dyDescent="0.25">
      <c r="A110" s="6" t="s">
        <v>276</v>
      </c>
      <c r="B110" s="6" t="s">
        <v>277</v>
      </c>
      <c r="C110" s="6" t="s">
        <v>278</v>
      </c>
      <c r="D110" s="54" t="s">
        <v>275</v>
      </c>
      <c r="E110" s="60">
        <v>4</v>
      </c>
    </row>
    <row r="111" spans="1:5" x14ac:dyDescent="0.25">
      <c r="A111" s="6" t="s">
        <v>279</v>
      </c>
      <c r="B111" s="6" t="s">
        <v>280</v>
      </c>
      <c r="C111" s="6" t="s">
        <v>281</v>
      </c>
      <c r="D111" s="54" t="s">
        <v>204</v>
      </c>
      <c r="E111" s="60">
        <v>3.5</v>
      </c>
    </row>
    <row r="112" spans="1:5" x14ac:dyDescent="0.25">
      <c r="A112" s="6" t="s">
        <v>282</v>
      </c>
      <c r="B112" s="6" t="s">
        <v>283</v>
      </c>
      <c r="C112" s="6" t="s">
        <v>284</v>
      </c>
      <c r="D112" s="54" t="s">
        <v>204</v>
      </c>
      <c r="E112" s="60">
        <v>2.5</v>
      </c>
    </row>
    <row r="113" spans="1:5" x14ac:dyDescent="0.25">
      <c r="A113" s="6" t="s">
        <v>285</v>
      </c>
      <c r="B113" s="6" t="s">
        <v>286</v>
      </c>
      <c r="C113" s="6" t="s">
        <v>287</v>
      </c>
      <c r="D113" s="54" t="s">
        <v>204</v>
      </c>
      <c r="E113" s="60">
        <v>4.5</v>
      </c>
    </row>
    <row r="114" spans="1:5" x14ac:dyDescent="0.25">
      <c r="A114" s="6" t="s">
        <v>288</v>
      </c>
      <c r="B114" s="6" t="s">
        <v>289</v>
      </c>
      <c r="C114" s="6" t="s">
        <v>290</v>
      </c>
      <c r="D114" s="54" t="s">
        <v>204</v>
      </c>
      <c r="E114" s="60">
        <v>9</v>
      </c>
    </row>
    <row r="115" spans="1:5" x14ac:dyDescent="0.25">
      <c r="A115" s="6" t="s">
        <v>291</v>
      </c>
      <c r="B115" s="6" t="s">
        <v>292</v>
      </c>
      <c r="C115" s="6" t="s">
        <v>293</v>
      </c>
      <c r="D115" s="54" t="s">
        <v>16</v>
      </c>
      <c r="E115" s="60">
        <v>20.5</v>
      </c>
    </row>
    <row r="116" spans="1:5" x14ac:dyDescent="0.25">
      <c r="A116" s="6" t="s">
        <v>294</v>
      </c>
      <c r="B116" s="6" t="s">
        <v>295</v>
      </c>
      <c r="C116" s="6" t="s">
        <v>296</v>
      </c>
      <c r="D116" s="54" t="s">
        <v>16</v>
      </c>
      <c r="E116" s="60">
        <v>60</v>
      </c>
    </row>
    <row r="117" spans="1:5" x14ac:dyDescent="0.25">
      <c r="A117" s="6" t="s">
        <v>297</v>
      </c>
      <c r="B117" s="6" t="s">
        <v>298</v>
      </c>
      <c r="C117" s="6" t="s">
        <v>299</v>
      </c>
      <c r="D117" s="54" t="s">
        <v>300</v>
      </c>
      <c r="E117" s="60">
        <v>12.5</v>
      </c>
    </row>
    <row r="118" spans="1:5" x14ac:dyDescent="0.25">
      <c r="A118" s="6" t="s">
        <v>301</v>
      </c>
      <c r="B118" s="6" t="s">
        <v>302</v>
      </c>
      <c r="C118" s="6" t="s">
        <v>303</v>
      </c>
      <c r="D118" s="54" t="s">
        <v>151</v>
      </c>
      <c r="E118" s="60">
        <v>10</v>
      </c>
    </row>
    <row r="119" spans="1:5" x14ac:dyDescent="0.25">
      <c r="A119" s="6" t="s">
        <v>304</v>
      </c>
      <c r="B119" s="6" t="s">
        <v>302</v>
      </c>
      <c r="C119" s="6" t="s">
        <v>305</v>
      </c>
      <c r="D119" s="54" t="s">
        <v>151</v>
      </c>
      <c r="E119" s="60">
        <v>10</v>
      </c>
    </row>
    <row r="120" spans="1:5" x14ac:dyDescent="0.25">
      <c r="A120" s="6" t="s">
        <v>306</v>
      </c>
      <c r="B120" s="6" t="s">
        <v>307</v>
      </c>
      <c r="C120" s="6" t="s">
        <v>308</v>
      </c>
      <c r="D120" s="54" t="s">
        <v>151</v>
      </c>
      <c r="E120" s="60">
        <v>10</v>
      </c>
    </row>
    <row r="121" spans="1:5" x14ac:dyDescent="0.25">
      <c r="A121" s="6" t="s">
        <v>309</v>
      </c>
      <c r="B121" s="6" t="s">
        <v>310</v>
      </c>
      <c r="C121" s="6" t="s">
        <v>311</v>
      </c>
      <c r="D121" s="54" t="s">
        <v>151</v>
      </c>
      <c r="E121" s="60">
        <v>7.5</v>
      </c>
    </row>
    <row r="122" spans="1:5" x14ac:dyDescent="0.25">
      <c r="A122" s="6" t="s">
        <v>309</v>
      </c>
      <c r="B122" s="6" t="s">
        <v>310</v>
      </c>
      <c r="C122" s="6" t="s">
        <v>312</v>
      </c>
      <c r="D122" s="54" t="s">
        <v>151</v>
      </c>
      <c r="E122" s="60">
        <v>7.5</v>
      </c>
    </row>
    <row r="123" spans="1:5" x14ac:dyDescent="0.25">
      <c r="A123" s="6" t="s">
        <v>309</v>
      </c>
      <c r="B123" s="6" t="s">
        <v>310</v>
      </c>
      <c r="C123" s="6" t="s">
        <v>313</v>
      </c>
      <c r="D123" s="54" t="s">
        <v>151</v>
      </c>
      <c r="E123" s="60">
        <v>7.5</v>
      </c>
    </row>
    <row r="124" spans="1:5" x14ac:dyDescent="0.25">
      <c r="A124" s="6" t="s">
        <v>314</v>
      </c>
      <c r="B124" s="6" t="s">
        <v>458</v>
      </c>
      <c r="C124" s="6" t="s">
        <v>315</v>
      </c>
      <c r="D124" s="54" t="s">
        <v>151</v>
      </c>
      <c r="E124" s="60">
        <v>9.5</v>
      </c>
    </row>
    <row r="125" spans="1:5" x14ac:dyDescent="0.25">
      <c r="A125" s="6" t="s">
        <v>316</v>
      </c>
      <c r="B125" s="6" t="s">
        <v>317</v>
      </c>
      <c r="C125" s="6" t="s">
        <v>318</v>
      </c>
      <c r="D125" s="54" t="s">
        <v>151</v>
      </c>
      <c r="E125" s="60">
        <v>11.5</v>
      </c>
    </row>
    <row r="126" spans="1:5" x14ac:dyDescent="0.25">
      <c r="A126" s="6" t="s">
        <v>319</v>
      </c>
      <c r="B126" s="6" t="s">
        <v>317</v>
      </c>
      <c r="C126" s="6" t="s">
        <v>320</v>
      </c>
      <c r="D126" s="54" t="s">
        <v>151</v>
      </c>
      <c r="E126" s="60">
        <v>11.5</v>
      </c>
    </row>
    <row r="127" spans="1:5" x14ac:dyDescent="0.25">
      <c r="A127" s="6" t="s">
        <v>321</v>
      </c>
      <c r="B127" s="6" t="s">
        <v>317</v>
      </c>
      <c r="C127" s="6" t="s">
        <v>322</v>
      </c>
      <c r="D127" s="54" t="s">
        <v>151</v>
      </c>
      <c r="E127" s="60">
        <v>11.5</v>
      </c>
    </row>
    <row r="128" spans="1:5" x14ac:dyDescent="0.25">
      <c r="A128" s="6" t="s">
        <v>323</v>
      </c>
      <c r="B128" s="6" t="s">
        <v>324</v>
      </c>
      <c r="C128" s="6" t="s">
        <v>325</v>
      </c>
      <c r="D128" s="54" t="s">
        <v>151</v>
      </c>
      <c r="E128" s="60">
        <v>3</v>
      </c>
    </row>
    <row r="129" spans="1:5" x14ac:dyDescent="0.25">
      <c r="A129" s="6" t="s">
        <v>326</v>
      </c>
      <c r="B129" s="6" t="s">
        <v>327</v>
      </c>
      <c r="C129" s="6" t="s">
        <v>328</v>
      </c>
      <c r="D129" s="54" t="s">
        <v>9</v>
      </c>
      <c r="E129" s="60">
        <v>12.5</v>
      </c>
    </row>
    <row r="130" spans="1:5" x14ac:dyDescent="0.25">
      <c r="A130" s="6" t="s">
        <v>329</v>
      </c>
      <c r="B130" s="6" t="s">
        <v>330</v>
      </c>
      <c r="C130" s="6" t="s">
        <v>331</v>
      </c>
      <c r="D130" s="54" t="s">
        <v>16</v>
      </c>
      <c r="E130" s="60">
        <v>5.5</v>
      </c>
    </row>
    <row r="131" spans="1:5" x14ac:dyDescent="0.25">
      <c r="A131" s="6" t="s">
        <v>332</v>
      </c>
      <c r="B131" s="6" t="s">
        <v>333</v>
      </c>
      <c r="C131" s="6" t="s">
        <v>334</v>
      </c>
      <c r="D131" s="54" t="s">
        <v>335</v>
      </c>
      <c r="E131" s="60">
        <v>36</v>
      </c>
    </row>
    <row r="132" spans="1:5" x14ac:dyDescent="0.25">
      <c r="A132" s="6" t="s">
        <v>336</v>
      </c>
      <c r="B132" s="6" t="s">
        <v>337</v>
      </c>
      <c r="C132" s="6" t="s">
        <v>338</v>
      </c>
      <c r="D132" s="54" t="s">
        <v>37</v>
      </c>
      <c r="E132" s="60">
        <v>13.5</v>
      </c>
    </row>
    <row r="133" spans="1:5" x14ac:dyDescent="0.25">
      <c r="A133" s="6" t="s">
        <v>339</v>
      </c>
      <c r="B133" s="6" t="s">
        <v>340</v>
      </c>
      <c r="C133" s="6" t="s">
        <v>341</v>
      </c>
      <c r="D133" s="54" t="s">
        <v>342</v>
      </c>
      <c r="E133" s="60">
        <v>18</v>
      </c>
    </row>
    <row r="134" spans="1:5" x14ac:dyDescent="0.25">
      <c r="A134" s="6" t="s">
        <v>343</v>
      </c>
      <c r="B134" s="6" t="s">
        <v>344</v>
      </c>
      <c r="C134" s="6" t="s">
        <v>345</v>
      </c>
      <c r="D134" s="54" t="s">
        <v>9</v>
      </c>
      <c r="E134" s="60">
        <v>7.5</v>
      </c>
    </row>
    <row r="135" spans="1:5" x14ac:dyDescent="0.25">
      <c r="A135" s="6" t="s">
        <v>346</v>
      </c>
      <c r="B135" s="6" t="s">
        <v>347</v>
      </c>
      <c r="C135" s="6" t="s">
        <v>348</v>
      </c>
      <c r="D135" s="54" t="s">
        <v>349</v>
      </c>
      <c r="E135" s="60">
        <v>7</v>
      </c>
    </row>
    <row r="136" spans="1:5" x14ac:dyDescent="0.25">
      <c r="A136" s="6" t="s">
        <v>350</v>
      </c>
      <c r="B136" s="6" t="s">
        <v>351</v>
      </c>
      <c r="C136" s="6" t="s">
        <v>352</v>
      </c>
      <c r="D136" s="54" t="s">
        <v>353</v>
      </c>
      <c r="E136" s="60">
        <v>2</v>
      </c>
    </row>
    <row r="137" spans="1:5" x14ac:dyDescent="0.25">
      <c r="A137" s="6" t="s">
        <v>354</v>
      </c>
      <c r="B137" s="6" t="s">
        <v>355</v>
      </c>
      <c r="C137" s="6" t="s">
        <v>356</v>
      </c>
      <c r="D137" s="54" t="s">
        <v>353</v>
      </c>
      <c r="E137" s="60">
        <v>2</v>
      </c>
    </row>
    <row r="138" spans="1:5" x14ac:dyDescent="0.25">
      <c r="A138" s="6" t="s">
        <v>357</v>
      </c>
      <c r="B138" s="6" t="s">
        <v>358</v>
      </c>
      <c r="C138" s="6"/>
      <c r="D138" s="54" t="s">
        <v>359</v>
      </c>
      <c r="E138" s="60">
        <v>3.5</v>
      </c>
    </row>
    <row r="139" spans="1:5" x14ac:dyDescent="0.25">
      <c r="A139" s="6"/>
      <c r="B139" s="6"/>
      <c r="C139" s="6"/>
      <c r="D139" s="54"/>
      <c r="E139" s="60"/>
    </row>
    <row r="140" spans="1:5" x14ac:dyDescent="0.25">
      <c r="A140" s="6"/>
      <c r="B140" s="6"/>
      <c r="C140" s="6"/>
      <c r="D140" s="54"/>
      <c r="E140" s="60"/>
    </row>
    <row r="141" spans="1:5" x14ac:dyDescent="0.25">
      <c r="A141" s="6" t="s">
        <v>361</v>
      </c>
      <c r="B141" s="6" t="s">
        <v>362</v>
      </c>
      <c r="C141" s="6" t="s">
        <v>363</v>
      </c>
      <c r="D141" s="54" t="s">
        <v>360</v>
      </c>
      <c r="E141" s="60">
        <v>2</v>
      </c>
    </row>
    <row r="142" spans="1:5" x14ac:dyDescent="0.25">
      <c r="A142" s="6" t="s">
        <v>364</v>
      </c>
      <c r="B142" s="6" t="s">
        <v>365</v>
      </c>
      <c r="C142" s="6" t="s">
        <v>366</v>
      </c>
      <c r="D142" s="54" t="s">
        <v>360</v>
      </c>
      <c r="E142" s="60">
        <v>2</v>
      </c>
    </row>
    <row r="143" spans="1:5" x14ac:dyDescent="0.25">
      <c r="A143" s="6"/>
      <c r="B143" s="6"/>
      <c r="C143" s="6"/>
      <c r="D143" s="54"/>
      <c r="E143" s="60"/>
    </row>
    <row r="144" spans="1:5" x14ac:dyDescent="0.25">
      <c r="A144" s="6" t="s">
        <v>367</v>
      </c>
      <c r="B144" s="6" t="s">
        <v>368</v>
      </c>
      <c r="C144" s="6" t="s">
        <v>369</v>
      </c>
      <c r="D144" s="54" t="s">
        <v>204</v>
      </c>
      <c r="E144" s="60">
        <v>12</v>
      </c>
    </row>
    <row r="145" spans="1:5" x14ac:dyDescent="0.25">
      <c r="A145" s="6" t="s">
        <v>370</v>
      </c>
      <c r="B145" s="6" t="s">
        <v>371</v>
      </c>
      <c r="C145" s="6"/>
      <c r="D145" s="54" t="s">
        <v>204</v>
      </c>
      <c r="E145" s="60">
        <v>6</v>
      </c>
    </row>
    <row r="146" spans="1:5" x14ac:dyDescent="0.25">
      <c r="A146" s="6" t="s">
        <v>372</v>
      </c>
      <c r="B146" s="6" t="s">
        <v>373</v>
      </c>
      <c r="C146" s="6" t="s">
        <v>374</v>
      </c>
      <c r="D146" s="54" t="s">
        <v>212</v>
      </c>
      <c r="E146" s="60">
        <v>32</v>
      </c>
    </row>
    <row r="147" spans="1:5" x14ac:dyDescent="0.25">
      <c r="A147" s="6" t="s">
        <v>375</v>
      </c>
      <c r="B147" s="6" t="s">
        <v>376</v>
      </c>
      <c r="C147" s="6" t="s">
        <v>377</v>
      </c>
      <c r="D147" s="54" t="s">
        <v>212</v>
      </c>
      <c r="E147" s="60">
        <v>23</v>
      </c>
    </row>
    <row r="148" spans="1:5" x14ac:dyDescent="0.25">
      <c r="A148" s="6" t="s">
        <v>378</v>
      </c>
      <c r="B148" s="6" t="s">
        <v>379</v>
      </c>
      <c r="C148" s="6" t="s">
        <v>380</v>
      </c>
      <c r="D148" s="54" t="s">
        <v>212</v>
      </c>
      <c r="E148" s="60">
        <v>33.5</v>
      </c>
    </row>
    <row r="149" spans="1:5" x14ac:dyDescent="0.25">
      <c r="A149" s="6">
        <v>40022139</v>
      </c>
      <c r="B149" s="6" t="s">
        <v>379</v>
      </c>
      <c r="C149" s="6" t="s">
        <v>455</v>
      </c>
      <c r="D149" s="54" t="s">
        <v>212</v>
      </c>
      <c r="E149" s="60">
        <v>21</v>
      </c>
    </row>
    <row r="150" spans="1:5" x14ac:dyDescent="0.25">
      <c r="A150" s="6">
        <v>40022132</v>
      </c>
      <c r="B150" s="6" t="s">
        <v>379</v>
      </c>
      <c r="C150" s="6" t="s">
        <v>456</v>
      </c>
      <c r="D150" s="54" t="s">
        <v>212</v>
      </c>
      <c r="E150" s="60">
        <v>21</v>
      </c>
    </row>
    <row r="151" spans="1:5" x14ac:dyDescent="0.25">
      <c r="A151" s="6">
        <v>40022133</v>
      </c>
      <c r="B151" s="6" t="s">
        <v>379</v>
      </c>
      <c r="C151" s="6" t="s">
        <v>457</v>
      </c>
      <c r="D151" s="54" t="s">
        <v>212</v>
      </c>
      <c r="E151" s="60">
        <v>21</v>
      </c>
    </row>
    <row r="152" spans="1:5" x14ac:dyDescent="0.25">
      <c r="A152" s="6" t="s">
        <v>381</v>
      </c>
      <c r="B152" s="3" t="s">
        <v>382</v>
      </c>
      <c r="C152" s="6" t="s">
        <v>383</v>
      </c>
      <c r="D152" s="54" t="s">
        <v>268</v>
      </c>
      <c r="E152" s="60">
        <v>16.5</v>
      </c>
    </row>
    <row r="153" spans="1:5" x14ac:dyDescent="0.25">
      <c r="A153" s="6" t="s">
        <v>384</v>
      </c>
      <c r="B153" s="6" t="s">
        <v>385</v>
      </c>
      <c r="C153" s="6" t="s">
        <v>386</v>
      </c>
      <c r="D153" s="54" t="s">
        <v>268</v>
      </c>
      <c r="E153" s="60">
        <v>16.5</v>
      </c>
    </row>
    <row r="154" spans="1:5" x14ac:dyDescent="0.25">
      <c r="A154" s="6"/>
      <c r="B154" s="6"/>
      <c r="C154" s="6"/>
      <c r="D154" s="54"/>
      <c r="E154" s="60"/>
    </row>
    <row r="155" spans="1:5" x14ac:dyDescent="0.25">
      <c r="A155" s="6" t="s">
        <v>387</v>
      </c>
      <c r="B155" s="6" t="s">
        <v>388</v>
      </c>
      <c r="C155" s="6" t="s">
        <v>389</v>
      </c>
      <c r="D155" s="54" t="s">
        <v>204</v>
      </c>
      <c r="E155" s="60">
        <v>7.5</v>
      </c>
    </row>
    <row r="156" spans="1:5" x14ac:dyDescent="0.25">
      <c r="A156" s="6" t="s">
        <v>390</v>
      </c>
      <c r="B156" s="6" t="s">
        <v>391</v>
      </c>
      <c r="C156" s="6" t="s">
        <v>392</v>
      </c>
      <c r="D156" s="54" t="s">
        <v>204</v>
      </c>
      <c r="E156" s="60">
        <v>6.5</v>
      </c>
    </row>
    <row r="157" spans="1:5" x14ac:dyDescent="0.25">
      <c r="A157" s="6">
        <v>40022119</v>
      </c>
      <c r="B157" s="5" t="s">
        <v>393</v>
      </c>
      <c r="C157" s="6" t="s">
        <v>444</v>
      </c>
      <c r="D157" s="54"/>
      <c r="E157" s="60">
        <v>19.5</v>
      </c>
    </row>
    <row r="158" spans="1:5" x14ac:dyDescent="0.25">
      <c r="A158" s="6"/>
      <c r="B158" s="6"/>
      <c r="C158" s="6"/>
      <c r="D158" s="54"/>
      <c r="E158" s="60"/>
    </row>
    <row r="159" spans="1:5" x14ac:dyDescent="0.25">
      <c r="A159" s="6">
        <v>10133226</v>
      </c>
      <c r="B159" s="6" t="s">
        <v>394</v>
      </c>
      <c r="C159" s="6" t="s">
        <v>395</v>
      </c>
      <c r="D159" s="54" t="s">
        <v>48</v>
      </c>
      <c r="E159" s="60">
        <v>6</v>
      </c>
    </row>
    <row r="160" spans="1:5" x14ac:dyDescent="0.25">
      <c r="A160" s="6">
        <v>10130871</v>
      </c>
      <c r="B160" s="6" t="s">
        <v>103</v>
      </c>
      <c r="C160" s="6" t="s">
        <v>396</v>
      </c>
      <c r="D160" s="54" t="s">
        <v>48</v>
      </c>
      <c r="E160" s="60">
        <v>6</v>
      </c>
    </row>
    <row r="161" spans="1:5" x14ac:dyDescent="0.25">
      <c r="A161" s="6">
        <v>10131841</v>
      </c>
      <c r="B161" s="6" t="s">
        <v>103</v>
      </c>
      <c r="C161" s="6" t="s">
        <v>397</v>
      </c>
      <c r="D161" s="54" t="s">
        <v>48</v>
      </c>
      <c r="E161" s="60">
        <v>3.5</v>
      </c>
    </row>
    <row r="162" spans="1:5" x14ac:dyDescent="0.25">
      <c r="A162" s="6">
        <v>10131833</v>
      </c>
      <c r="B162" s="6" t="s">
        <v>103</v>
      </c>
      <c r="C162" s="6" t="s">
        <v>398</v>
      </c>
      <c r="D162" s="54" t="s">
        <v>48</v>
      </c>
      <c r="E162" s="60">
        <v>3.5</v>
      </c>
    </row>
    <row r="163" spans="1:5" x14ac:dyDescent="0.25">
      <c r="A163" s="6">
        <v>10130913</v>
      </c>
      <c r="B163" s="6" t="s">
        <v>103</v>
      </c>
      <c r="C163" s="6" t="s">
        <v>399</v>
      </c>
      <c r="D163" s="54" t="s">
        <v>48</v>
      </c>
      <c r="E163" s="60">
        <v>6</v>
      </c>
    </row>
    <row r="164" spans="1:5" x14ac:dyDescent="0.25">
      <c r="A164" s="6">
        <v>10130867</v>
      </c>
      <c r="B164" s="6" t="s">
        <v>103</v>
      </c>
      <c r="C164" s="6" t="s">
        <v>400</v>
      </c>
      <c r="D164" s="54" t="s">
        <v>48</v>
      </c>
      <c r="E164" s="60">
        <v>6</v>
      </c>
    </row>
    <row r="165" spans="1:5" x14ac:dyDescent="0.25">
      <c r="A165" s="6">
        <v>10131207</v>
      </c>
      <c r="B165" s="6" t="s">
        <v>103</v>
      </c>
      <c r="C165" s="4" t="s">
        <v>401</v>
      </c>
      <c r="D165" s="54" t="s">
        <v>48</v>
      </c>
      <c r="E165" s="60">
        <v>4</v>
      </c>
    </row>
    <row r="166" spans="1:5" x14ac:dyDescent="0.25">
      <c r="A166" s="6">
        <v>10132587</v>
      </c>
      <c r="B166" s="6" t="s">
        <v>113</v>
      </c>
      <c r="C166" s="6" t="s">
        <v>402</v>
      </c>
      <c r="D166" s="54" t="s">
        <v>48</v>
      </c>
      <c r="E166" s="60">
        <v>4</v>
      </c>
    </row>
    <row r="167" spans="1:5" x14ac:dyDescent="0.25">
      <c r="A167" s="6"/>
      <c r="B167" s="6"/>
      <c r="C167" s="6"/>
      <c r="D167" s="54"/>
      <c r="E167" s="60"/>
    </row>
    <row r="168" spans="1:5" x14ac:dyDescent="0.25">
      <c r="A168" s="6">
        <v>10007680</v>
      </c>
      <c r="B168" s="5" t="s">
        <v>434</v>
      </c>
      <c r="C168" s="6">
        <v>602750</v>
      </c>
      <c r="D168" s="56" t="s">
        <v>300</v>
      </c>
      <c r="E168" s="60">
        <v>101.5</v>
      </c>
    </row>
    <row r="169" spans="1:5" x14ac:dyDescent="0.25">
      <c r="A169" s="6">
        <v>10007688</v>
      </c>
      <c r="B169" s="5" t="s">
        <v>436</v>
      </c>
      <c r="C169" s="6">
        <v>602754</v>
      </c>
      <c r="D169" s="56" t="s">
        <v>300</v>
      </c>
      <c r="E169" s="60">
        <v>30.5</v>
      </c>
    </row>
    <row r="170" spans="1:5" x14ac:dyDescent="0.25">
      <c r="A170" s="6">
        <v>10007682</v>
      </c>
      <c r="B170" s="5" t="s">
        <v>435</v>
      </c>
      <c r="C170" s="6">
        <v>602751</v>
      </c>
      <c r="D170" s="56" t="s">
        <v>300</v>
      </c>
      <c r="E170" s="60">
        <v>30.5</v>
      </c>
    </row>
    <row r="171" spans="1:5" x14ac:dyDescent="0.25">
      <c r="A171" s="6">
        <v>10007684</v>
      </c>
      <c r="B171" s="5" t="s">
        <v>437</v>
      </c>
      <c r="C171" s="6">
        <v>602752</v>
      </c>
      <c r="D171" s="56" t="s">
        <v>300</v>
      </c>
      <c r="E171" s="60">
        <v>30.5</v>
      </c>
    </row>
    <row r="172" spans="1:5" x14ac:dyDescent="0.25">
      <c r="A172" s="6">
        <v>10007686</v>
      </c>
      <c r="B172" s="5" t="s">
        <v>438</v>
      </c>
      <c r="C172" s="6">
        <v>602753</v>
      </c>
      <c r="D172" s="56" t="s">
        <v>300</v>
      </c>
      <c r="E172" s="60">
        <v>30.5</v>
      </c>
    </row>
    <row r="173" spans="1:5" x14ac:dyDescent="0.25">
      <c r="A173" s="1"/>
      <c r="B173" s="1"/>
      <c r="C173" s="1"/>
      <c r="D173" s="1"/>
      <c r="E173" s="60"/>
    </row>
    <row r="174" spans="1:5" x14ac:dyDescent="0.25">
      <c r="A174" s="6">
        <v>10132762</v>
      </c>
      <c r="B174" s="5" t="s">
        <v>439</v>
      </c>
      <c r="C174" s="6" t="s">
        <v>403</v>
      </c>
      <c r="D174" s="56" t="s">
        <v>48</v>
      </c>
      <c r="E174" s="60">
        <v>25</v>
      </c>
    </row>
    <row r="175" spans="1:5" x14ac:dyDescent="0.25">
      <c r="A175" s="6">
        <v>10131922</v>
      </c>
      <c r="B175" s="6" t="s">
        <v>442</v>
      </c>
      <c r="C175" s="6" t="s">
        <v>440</v>
      </c>
      <c r="D175" s="54" t="s">
        <v>48</v>
      </c>
      <c r="E175" s="60">
        <v>3.5</v>
      </c>
    </row>
    <row r="176" spans="1:5" x14ac:dyDescent="0.25">
      <c r="A176" s="6">
        <v>10131993</v>
      </c>
      <c r="B176" s="6" t="s">
        <v>443</v>
      </c>
      <c r="C176" s="6" t="s">
        <v>441</v>
      </c>
      <c r="D176" s="54" t="s">
        <v>48</v>
      </c>
      <c r="E176" s="60">
        <v>3.5</v>
      </c>
    </row>
    <row r="177" spans="1:5" x14ac:dyDescent="0.25">
      <c r="A177" s="6"/>
      <c r="B177" s="6"/>
      <c r="C177" s="6"/>
      <c r="D177" s="54"/>
      <c r="E177" s="60"/>
    </row>
    <row r="178" spans="1:5" x14ac:dyDescent="0.25">
      <c r="A178" s="6">
        <v>40050439</v>
      </c>
      <c r="B178" s="6" t="s">
        <v>446</v>
      </c>
      <c r="C178" s="6" t="s">
        <v>445</v>
      </c>
      <c r="D178" s="54"/>
      <c r="E178" s="60">
        <v>72</v>
      </c>
    </row>
    <row r="179" spans="1:5" x14ac:dyDescent="0.25">
      <c r="A179" s="6">
        <v>40053791</v>
      </c>
      <c r="B179" s="6" t="s">
        <v>404</v>
      </c>
      <c r="C179" s="6" t="s">
        <v>405</v>
      </c>
      <c r="D179" s="54" t="s">
        <v>406</v>
      </c>
      <c r="E179" s="60">
        <v>19.5</v>
      </c>
    </row>
    <row r="180" spans="1:5" x14ac:dyDescent="0.25">
      <c r="A180" s="6">
        <v>40051642</v>
      </c>
      <c r="B180" s="6" t="s">
        <v>448</v>
      </c>
      <c r="C180" s="6" t="s">
        <v>407</v>
      </c>
      <c r="D180" s="54"/>
      <c r="E180" s="60">
        <v>11.5</v>
      </c>
    </row>
    <row r="181" spans="1:5" x14ac:dyDescent="0.25">
      <c r="A181" s="6">
        <v>40051650</v>
      </c>
      <c r="B181" s="6" t="s">
        <v>448</v>
      </c>
      <c r="C181" s="6" t="s">
        <v>408</v>
      </c>
      <c r="D181" s="54"/>
      <c r="E181" s="60">
        <v>11.5</v>
      </c>
    </row>
    <row r="182" spans="1:5" x14ac:dyDescent="0.25">
      <c r="A182" s="6">
        <v>40051647</v>
      </c>
      <c r="B182" s="6" t="s">
        <v>448</v>
      </c>
      <c r="C182" s="6" t="s">
        <v>409</v>
      </c>
      <c r="D182" s="54"/>
      <c r="E182" s="60">
        <v>11.5</v>
      </c>
    </row>
    <row r="183" spans="1:5" x14ac:dyDescent="0.25">
      <c r="A183" s="6">
        <v>40051644</v>
      </c>
      <c r="B183" s="6" t="s">
        <v>448</v>
      </c>
      <c r="C183" s="6" t="s">
        <v>410</v>
      </c>
      <c r="D183" s="54"/>
      <c r="E183" s="60">
        <v>11.5</v>
      </c>
    </row>
    <row r="184" spans="1:5" x14ac:dyDescent="0.25">
      <c r="A184" s="6">
        <v>40051648</v>
      </c>
      <c r="B184" s="6" t="s">
        <v>448</v>
      </c>
      <c r="C184" s="6" t="s">
        <v>411</v>
      </c>
      <c r="D184" s="54"/>
      <c r="E184" s="60">
        <v>11.5</v>
      </c>
    </row>
    <row r="185" spans="1:5" x14ac:dyDescent="0.25">
      <c r="A185" s="6">
        <v>40051649</v>
      </c>
      <c r="B185" s="6" t="s">
        <v>448</v>
      </c>
      <c r="C185" s="6" t="s">
        <v>447</v>
      </c>
      <c r="D185" s="54"/>
      <c r="E185" s="60">
        <v>11.5</v>
      </c>
    </row>
    <row r="186" spans="1:5" x14ac:dyDescent="0.25">
      <c r="A186" s="6">
        <v>40051641</v>
      </c>
      <c r="B186" s="6" t="s">
        <v>448</v>
      </c>
      <c r="C186" s="6" t="s">
        <v>412</v>
      </c>
      <c r="D186" s="54"/>
      <c r="E186" s="60">
        <v>11.5</v>
      </c>
    </row>
    <row r="187" spans="1:5" x14ac:dyDescent="0.25">
      <c r="A187" s="6">
        <v>40051643</v>
      </c>
      <c r="B187" s="6" t="s">
        <v>448</v>
      </c>
      <c r="C187" s="6" t="s">
        <v>413</v>
      </c>
      <c r="D187" s="54"/>
      <c r="E187" s="60">
        <v>11.5</v>
      </c>
    </row>
    <row r="188" spans="1:5" x14ac:dyDescent="0.25">
      <c r="A188" s="6">
        <v>40051645</v>
      </c>
      <c r="B188" s="6" t="s">
        <v>448</v>
      </c>
      <c r="C188" s="6" t="s">
        <v>414</v>
      </c>
      <c r="D188" s="54"/>
      <c r="E188" s="60">
        <v>11.5</v>
      </c>
    </row>
    <row r="189" spans="1:5" x14ac:dyDescent="0.25">
      <c r="A189" s="6"/>
      <c r="B189" s="6"/>
      <c r="C189" s="6"/>
      <c r="D189" s="54"/>
      <c r="E189" s="60"/>
    </row>
    <row r="190" spans="1:5" x14ac:dyDescent="0.25">
      <c r="A190" s="6">
        <v>10911278</v>
      </c>
      <c r="B190" s="6" t="s">
        <v>415</v>
      </c>
      <c r="C190" s="6">
        <v>49941</v>
      </c>
      <c r="D190" s="54" t="s">
        <v>416</v>
      </c>
      <c r="E190" s="60">
        <v>17.5</v>
      </c>
    </row>
    <row r="191" spans="1:5" x14ac:dyDescent="0.25">
      <c r="A191" s="6">
        <v>80005577</v>
      </c>
      <c r="B191" s="6" t="s">
        <v>22</v>
      </c>
      <c r="C191" s="6" t="s">
        <v>23</v>
      </c>
      <c r="D191" s="54" t="s">
        <v>20</v>
      </c>
      <c r="E191" s="60">
        <v>7</v>
      </c>
    </row>
    <row r="192" spans="1:5" x14ac:dyDescent="0.25">
      <c r="A192" s="6">
        <v>40024264</v>
      </c>
      <c r="B192" s="6" t="s">
        <v>421</v>
      </c>
      <c r="C192" s="6" t="s">
        <v>418</v>
      </c>
      <c r="D192" s="54" t="s">
        <v>417</v>
      </c>
      <c r="E192" s="60">
        <v>62</v>
      </c>
    </row>
    <row r="193" spans="1:5" x14ac:dyDescent="0.25">
      <c r="A193" s="6"/>
      <c r="B193" s="6"/>
      <c r="C193" s="6"/>
      <c r="D193" s="54"/>
      <c r="E193" s="60"/>
    </row>
    <row r="194" spans="1:5" x14ac:dyDescent="0.25">
      <c r="A194" s="6">
        <v>40913138</v>
      </c>
      <c r="B194" s="6" t="s">
        <v>419</v>
      </c>
      <c r="C194" s="6">
        <v>70881</v>
      </c>
      <c r="D194" s="54" t="s">
        <v>416</v>
      </c>
      <c r="E194" s="60">
        <v>17.5</v>
      </c>
    </row>
    <row r="195" spans="1:5" x14ac:dyDescent="0.25">
      <c r="A195" s="6">
        <v>40912552</v>
      </c>
      <c r="B195" s="6" t="s">
        <v>420</v>
      </c>
      <c r="C195" s="6">
        <v>79148</v>
      </c>
      <c r="D195" s="54" t="s">
        <v>416</v>
      </c>
      <c r="E195" s="60">
        <v>2.5</v>
      </c>
    </row>
    <row r="196" spans="1:5" x14ac:dyDescent="0.25">
      <c r="A196" s="6">
        <v>10193172</v>
      </c>
      <c r="B196" s="6" t="s">
        <v>429</v>
      </c>
      <c r="C196" s="6" t="s">
        <v>369</v>
      </c>
      <c r="D196" s="54" t="s">
        <v>204</v>
      </c>
      <c r="E196" s="60">
        <v>16.5</v>
      </c>
    </row>
    <row r="197" spans="1:5" x14ac:dyDescent="0.25">
      <c r="A197" s="6">
        <v>10013086</v>
      </c>
      <c r="B197" s="6" t="s">
        <v>431</v>
      </c>
      <c r="C197" s="6" t="s">
        <v>8</v>
      </c>
      <c r="D197" s="54" t="s">
        <v>9</v>
      </c>
      <c r="E197" s="60">
        <v>7.5</v>
      </c>
    </row>
    <row r="198" spans="1:5" x14ac:dyDescent="0.25">
      <c r="A198" s="6">
        <v>10013073</v>
      </c>
      <c r="B198" s="6" t="s">
        <v>430</v>
      </c>
      <c r="C198" s="6" t="s">
        <v>428</v>
      </c>
      <c r="D198" s="54" t="s">
        <v>9</v>
      </c>
      <c r="E198" s="60">
        <v>10</v>
      </c>
    </row>
    <row r="199" spans="1:5" x14ac:dyDescent="0.25">
      <c r="A199" s="6">
        <v>10013953</v>
      </c>
      <c r="B199" s="6" t="s">
        <v>327</v>
      </c>
      <c r="C199" s="6" t="s">
        <v>422</v>
      </c>
      <c r="D199" s="54" t="s">
        <v>9</v>
      </c>
      <c r="E199" s="60">
        <v>12.5</v>
      </c>
    </row>
    <row r="200" spans="1:5" x14ac:dyDescent="0.25">
      <c r="A200" s="6"/>
      <c r="B200" s="6"/>
      <c r="C200" s="10"/>
      <c r="D200" s="54"/>
      <c r="E200" s="60"/>
    </row>
    <row r="201" spans="1:5" x14ac:dyDescent="0.25">
      <c r="A201" s="6">
        <v>10116003</v>
      </c>
      <c r="B201" s="6" t="s">
        <v>463</v>
      </c>
      <c r="C201" s="11" t="s">
        <v>423</v>
      </c>
      <c r="D201" s="54" t="s">
        <v>424</v>
      </c>
      <c r="E201" s="60">
        <v>10</v>
      </c>
    </row>
    <row r="202" spans="1:5" x14ac:dyDescent="0.25">
      <c r="A202" s="6">
        <v>10116008</v>
      </c>
      <c r="B202" s="6" t="s">
        <v>462</v>
      </c>
      <c r="C202" s="11" t="s">
        <v>464</v>
      </c>
      <c r="D202" s="54" t="s">
        <v>424</v>
      </c>
      <c r="E202" s="60">
        <v>10</v>
      </c>
    </row>
    <row r="203" spans="1:5" x14ac:dyDescent="0.25">
      <c r="A203" s="6">
        <v>40021565</v>
      </c>
      <c r="B203" s="6" t="s">
        <v>425</v>
      </c>
      <c r="C203" s="6" t="s">
        <v>427</v>
      </c>
      <c r="D203" s="54" t="s">
        <v>426</v>
      </c>
      <c r="E203" s="60">
        <v>18</v>
      </c>
    </row>
    <row r="204" spans="1:5" x14ac:dyDescent="0.25">
      <c r="A204" s="6"/>
      <c r="B204" s="6"/>
      <c r="C204" s="6"/>
      <c r="D204" s="54"/>
      <c r="E204" s="60"/>
    </row>
    <row r="205" spans="1:5" x14ac:dyDescent="0.25">
      <c r="A205" s="12">
        <v>10076044</v>
      </c>
      <c r="B205" s="12" t="s">
        <v>432</v>
      </c>
      <c r="C205" s="12"/>
      <c r="D205" s="57" t="s">
        <v>44</v>
      </c>
      <c r="E205" s="60">
        <v>4</v>
      </c>
    </row>
    <row r="206" spans="1:5" x14ac:dyDescent="0.25">
      <c r="A206" s="1"/>
      <c r="B206" s="1"/>
      <c r="C206" s="1"/>
      <c r="D206" s="1"/>
      <c r="E206" s="60"/>
    </row>
    <row r="207" spans="1:5" x14ac:dyDescent="0.25">
      <c r="A207" s="1"/>
      <c r="B207" s="1"/>
      <c r="C207" s="1"/>
      <c r="D207" s="1"/>
      <c r="E207" s="60"/>
    </row>
    <row r="208" spans="1:5" ht="15.75" x14ac:dyDescent="0.25">
      <c r="A208" s="9">
        <v>40041516</v>
      </c>
      <c r="B208" s="24" t="s">
        <v>473</v>
      </c>
      <c r="C208" s="9" t="s">
        <v>465</v>
      </c>
      <c r="D208" s="55" t="s">
        <v>466</v>
      </c>
      <c r="E208" s="60">
        <v>17.5</v>
      </c>
    </row>
    <row r="209" spans="1:5" x14ac:dyDescent="0.25">
      <c r="A209" s="9">
        <v>40041101</v>
      </c>
      <c r="B209" s="9" t="s">
        <v>467</v>
      </c>
      <c r="C209" s="9" t="s">
        <v>468</v>
      </c>
      <c r="D209" s="55" t="s">
        <v>241</v>
      </c>
      <c r="E209" s="60">
        <v>10.5</v>
      </c>
    </row>
    <row r="210" spans="1:5" ht="15.75" x14ac:dyDescent="0.25">
      <c r="A210" s="9">
        <v>40022570</v>
      </c>
      <c r="B210" s="24" t="s">
        <v>474</v>
      </c>
      <c r="C210" s="9">
        <v>1195</v>
      </c>
      <c r="D210" s="54" t="s">
        <v>470</v>
      </c>
      <c r="E210" s="60">
        <v>8</v>
      </c>
    </row>
    <row r="211" spans="1:5" x14ac:dyDescent="0.25">
      <c r="A211" s="9">
        <v>40041676</v>
      </c>
      <c r="B211" s="9" t="s">
        <v>469</v>
      </c>
      <c r="C211" s="9">
        <v>5106</v>
      </c>
      <c r="D211" s="55" t="s">
        <v>241</v>
      </c>
      <c r="E211" s="60">
        <v>8</v>
      </c>
    </row>
    <row r="212" spans="1:5" x14ac:dyDescent="0.25">
      <c r="A212" s="9">
        <v>10064498</v>
      </c>
      <c r="B212" s="6" t="s">
        <v>471</v>
      </c>
      <c r="C212" s="9"/>
      <c r="D212" s="55"/>
      <c r="E212" s="60">
        <v>32</v>
      </c>
    </row>
    <row r="213" spans="1:5" x14ac:dyDescent="0.25">
      <c r="A213" s="1"/>
      <c r="B213" s="1"/>
      <c r="C213" s="1"/>
      <c r="D213" s="1"/>
      <c r="E213" s="60"/>
    </row>
    <row r="214" spans="1:5" x14ac:dyDescent="0.25">
      <c r="A214" s="6">
        <v>10022171</v>
      </c>
      <c r="B214" s="6" t="s">
        <v>480</v>
      </c>
      <c r="C214" s="6"/>
      <c r="D214" s="54" t="s">
        <v>479</v>
      </c>
      <c r="E214" s="60">
        <v>70.5</v>
      </c>
    </row>
    <row r="215" spans="1:5" x14ac:dyDescent="0.25">
      <c r="A215" s="6">
        <v>10022172</v>
      </c>
      <c r="B215" s="6" t="s">
        <v>481</v>
      </c>
      <c r="C215" s="6"/>
      <c r="D215" s="54" t="s">
        <v>479</v>
      </c>
      <c r="E215" s="60">
        <v>70.5</v>
      </c>
    </row>
    <row r="216" spans="1:5" x14ac:dyDescent="0.25">
      <c r="A216" s="6"/>
      <c r="B216" s="6"/>
      <c r="C216" s="6"/>
      <c r="D216" s="54"/>
      <c r="E216" s="60"/>
    </row>
    <row r="217" spans="1:5" x14ac:dyDescent="0.25">
      <c r="A217" s="6">
        <v>10013750</v>
      </c>
      <c r="B217" s="6" t="s">
        <v>477</v>
      </c>
      <c r="C217" s="6"/>
      <c r="D217" s="54" t="s">
        <v>478</v>
      </c>
      <c r="E217" s="60">
        <v>79.5</v>
      </c>
    </row>
    <row r="218" spans="1:5" x14ac:dyDescent="0.25">
      <c r="A218" s="6"/>
      <c r="B218" s="6"/>
      <c r="C218" s="6"/>
      <c r="D218" s="54"/>
      <c r="E218" s="60"/>
    </row>
    <row r="219" spans="1:5" x14ac:dyDescent="0.25">
      <c r="A219" s="6">
        <v>40913138</v>
      </c>
      <c r="B219" s="6" t="s">
        <v>419</v>
      </c>
      <c r="C219" s="6">
        <v>70881</v>
      </c>
      <c r="D219" s="54" t="s">
        <v>416</v>
      </c>
      <c r="E219" s="60">
        <v>17.5</v>
      </c>
    </row>
    <row r="220" spans="1:5" x14ac:dyDescent="0.25">
      <c r="A220" s="6"/>
      <c r="B220" s="6"/>
      <c r="C220" s="6"/>
      <c r="D220" s="54"/>
      <c r="E220" s="60"/>
    </row>
    <row r="221" spans="1:5" x14ac:dyDescent="0.25">
      <c r="A221" s="6">
        <v>40053755</v>
      </c>
      <c r="B221" s="6" t="s">
        <v>483</v>
      </c>
      <c r="C221" s="6"/>
      <c r="D221" s="54" t="s">
        <v>482</v>
      </c>
      <c r="E221" s="60">
        <v>13.5</v>
      </c>
    </row>
    <row r="222" spans="1:5" x14ac:dyDescent="0.25">
      <c r="A222" s="6"/>
      <c r="B222" s="6"/>
      <c r="C222" s="6"/>
      <c r="D222" s="54"/>
      <c r="E222" s="60"/>
    </row>
    <row r="223" spans="1:5" x14ac:dyDescent="0.25">
      <c r="A223" s="6">
        <v>10214715</v>
      </c>
      <c r="B223" s="6" t="s">
        <v>486</v>
      </c>
      <c r="C223" s="6"/>
      <c r="D223" s="54" t="s">
        <v>484</v>
      </c>
      <c r="E223" s="60">
        <v>86.5</v>
      </c>
    </row>
    <row r="224" spans="1:5" x14ac:dyDescent="0.25">
      <c r="A224" s="6">
        <v>10214718</v>
      </c>
      <c r="B224" s="6" t="s">
        <v>485</v>
      </c>
      <c r="C224" s="6"/>
      <c r="D224" s="54" t="s">
        <v>484</v>
      </c>
      <c r="E224" s="60">
        <v>86.5</v>
      </c>
    </row>
    <row r="225" spans="1:5" x14ac:dyDescent="0.25">
      <c r="A225" s="6">
        <v>10214721</v>
      </c>
      <c r="B225" s="6" t="s">
        <v>487</v>
      </c>
      <c r="C225" s="6"/>
      <c r="D225" s="54" t="s">
        <v>484</v>
      </c>
      <c r="E225" s="60">
        <v>86.5</v>
      </c>
    </row>
    <row r="226" spans="1:5" x14ac:dyDescent="0.25">
      <c r="A226" s="6">
        <v>10214724</v>
      </c>
      <c r="B226" s="6" t="s">
        <v>488</v>
      </c>
      <c r="C226" s="6"/>
      <c r="D226" s="54" t="s">
        <v>484</v>
      </c>
      <c r="E226" s="60">
        <v>86.5</v>
      </c>
    </row>
    <row r="227" spans="1:5" x14ac:dyDescent="0.25">
      <c r="A227" s="6"/>
      <c r="B227" s="6"/>
      <c r="C227" s="6"/>
      <c r="D227" s="54"/>
      <c r="E227" s="60"/>
    </row>
    <row r="228" spans="1:5" x14ac:dyDescent="0.25">
      <c r="A228" s="6">
        <v>10214681</v>
      </c>
      <c r="B228" s="6" t="s">
        <v>489</v>
      </c>
      <c r="C228" s="6"/>
      <c r="D228" s="54" t="s">
        <v>484</v>
      </c>
      <c r="E228" s="60">
        <v>86.5</v>
      </c>
    </row>
    <row r="229" spans="1:5" x14ac:dyDescent="0.25">
      <c r="A229" s="6"/>
      <c r="B229" s="6"/>
      <c r="C229" s="6"/>
      <c r="D229" s="54"/>
      <c r="E229" s="60"/>
    </row>
    <row r="230" spans="1:5" ht="15.75" x14ac:dyDescent="0.25">
      <c r="A230" s="24">
        <v>40022570</v>
      </c>
      <c r="B230" s="24" t="s">
        <v>474</v>
      </c>
      <c r="C230" s="9">
        <v>1195</v>
      </c>
      <c r="D230" s="54" t="s">
        <v>470</v>
      </c>
      <c r="E230" s="60">
        <v>8</v>
      </c>
    </row>
    <row r="231" spans="1:5" x14ac:dyDescent="0.25">
      <c r="A231" s="6"/>
      <c r="B231" s="6"/>
      <c r="C231" s="6"/>
      <c r="D231" s="54"/>
      <c r="E231" s="60"/>
    </row>
    <row r="232" spans="1:5" x14ac:dyDescent="0.25">
      <c r="A232" s="6">
        <v>10028485</v>
      </c>
      <c r="B232" s="6" t="s">
        <v>490</v>
      </c>
      <c r="C232" s="31" t="s">
        <v>494</v>
      </c>
      <c r="D232" s="54" t="s">
        <v>491</v>
      </c>
      <c r="E232" s="60">
        <v>32</v>
      </c>
    </row>
    <row r="233" spans="1:5" x14ac:dyDescent="0.25">
      <c r="A233" s="6">
        <v>10028462</v>
      </c>
      <c r="B233" s="6" t="s">
        <v>492</v>
      </c>
      <c r="C233" s="31" t="s">
        <v>493</v>
      </c>
      <c r="D233" s="54" t="s">
        <v>491</v>
      </c>
      <c r="E233" s="60">
        <v>27</v>
      </c>
    </row>
    <row r="234" spans="1:5" x14ac:dyDescent="0.25">
      <c r="A234" s="6"/>
      <c r="B234" s="6"/>
      <c r="C234" s="6"/>
      <c r="D234" s="54"/>
      <c r="E234" s="60"/>
    </row>
    <row r="235" spans="1:5" x14ac:dyDescent="0.25">
      <c r="A235" s="6">
        <v>10076046</v>
      </c>
      <c r="B235" s="6" t="s">
        <v>495</v>
      </c>
      <c r="C235" s="6"/>
      <c r="D235" s="54" t="s">
        <v>44</v>
      </c>
      <c r="E235" s="60">
        <v>4.5</v>
      </c>
    </row>
    <row r="236" spans="1:5" x14ac:dyDescent="0.25">
      <c r="A236" s="6">
        <v>40192113</v>
      </c>
      <c r="B236" s="6" t="s">
        <v>516</v>
      </c>
      <c r="C236" s="6"/>
      <c r="D236" s="54" t="s">
        <v>517</v>
      </c>
      <c r="E236" s="60">
        <v>42</v>
      </c>
    </row>
    <row r="237" spans="1:5" x14ac:dyDescent="0.25">
      <c r="A237" s="6">
        <v>40051270</v>
      </c>
      <c r="B237" s="6" t="s">
        <v>496</v>
      </c>
      <c r="C237" s="6" t="s">
        <v>498</v>
      </c>
      <c r="D237" s="54" t="s">
        <v>497</v>
      </c>
      <c r="E237" s="60">
        <v>14</v>
      </c>
    </row>
    <row r="238" spans="1:5" x14ac:dyDescent="0.25">
      <c r="A238" s="6">
        <v>40051205</v>
      </c>
      <c r="B238" s="6" t="s">
        <v>499</v>
      </c>
      <c r="C238" s="6" t="s">
        <v>501</v>
      </c>
      <c r="D238" s="54" t="s">
        <v>497</v>
      </c>
      <c r="E238" s="60">
        <v>14</v>
      </c>
    </row>
    <row r="239" spans="1:5" x14ac:dyDescent="0.25">
      <c r="A239" s="6">
        <v>40051310</v>
      </c>
      <c r="B239" s="6" t="s">
        <v>500</v>
      </c>
      <c r="C239" s="6" t="s">
        <v>502</v>
      </c>
      <c r="D239" s="54" t="s">
        <v>497</v>
      </c>
      <c r="E239" s="60">
        <v>14</v>
      </c>
    </row>
    <row r="240" spans="1:5" x14ac:dyDescent="0.25">
      <c r="A240" s="6"/>
      <c r="B240" s="6"/>
      <c r="C240" s="6"/>
      <c r="D240" s="54"/>
      <c r="E240" s="60"/>
    </row>
    <row r="241" spans="1:5" x14ac:dyDescent="0.25">
      <c r="A241" s="6">
        <v>10047090</v>
      </c>
      <c r="B241" s="6" t="s">
        <v>504</v>
      </c>
      <c r="C241" s="6"/>
      <c r="D241" s="54" t="s">
        <v>503</v>
      </c>
      <c r="E241" s="60">
        <v>136</v>
      </c>
    </row>
    <row r="242" spans="1:5" x14ac:dyDescent="0.25">
      <c r="A242" s="6"/>
      <c r="B242" s="6"/>
      <c r="C242" s="6"/>
      <c r="D242" s="54"/>
      <c r="E242" s="60"/>
    </row>
    <row r="243" spans="1:5" x14ac:dyDescent="0.25">
      <c r="A243" s="6">
        <v>40784105</v>
      </c>
      <c r="B243" s="6" t="s">
        <v>507</v>
      </c>
      <c r="C243" s="6"/>
      <c r="D243" s="54" t="s">
        <v>505</v>
      </c>
      <c r="E243" s="60">
        <v>35</v>
      </c>
    </row>
    <row r="244" spans="1:5" x14ac:dyDescent="0.25">
      <c r="A244" s="6">
        <v>40784100</v>
      </c>
      <c r="B244" s="6" t="s">
        <v>506</v>
      </c>
      <c r="C244" s="6"/>
      <c r="D244" s="54" t="s">
        <v>505</v>
      </c>
      <c r="E244" s="60">
        <v>48</v>
      </c>
    </row>
    <row r="245" spans="1:5" x14ac:dyDescent="0.25">
      <c r="A245" s="6"/>
      <c r="B245" s="6"/>
      <c r="C245" s="6"/>
      <c r="D245" s="54"/>
      <c r="E245" s="60"/>
    </row>
    <row r="246" spans="1:5" x14ac:dyDescent="0.25">
      <c r="A246" s="6">
        <v>10028873</v>
      </c>
      <c r="B246" s="6" t="s">
        <v>508</v>
      </c>
      <c r="C246" s="6"/>
      <c r="D246" s="54" t="s">
        <v>491</v>
      </c>
      <c r="E246" s="60">
        <v>46</v>
      </c>
    </row>
    <row r="247" spans="1:5" x14ac:dyDescent="0.25">
      <c r="A247" s="6">
        <v>10028872</v>
      </c>
      <c r="B247" s="6" t="s">
        <v>509</v>
      </c>
      <c r="C247" s="6"/>
      <c r="D247" s="54" t="s">
        <v>491</v>
      </c>
      <c r="E247" s="60">
        <v>46</v>
      </c>
    </row>
    <row r="248" spans="1:5" x14ac:dyDescent="0.25">
      <c r="A248" s="9">
        <v>10028874</v>
      </c>
      <c r="B248" s="6" t="s">
        <v>510</v>
      </c>
      <c r="C248" s="9"/>
      <c r="D248" s="54" t="s">
        <v>491</v>
      </c>
      <c r="E248" s="60">
        <v>10</v>
      </c>
    </row>
    <row r="249" spans="1:5" x14ac:dyDescent="0.25">
      <c r="A249" s="9">
        <v>10064498</v>
      </c>
      <c r="B249" s="6" t="s">
        <v>471</v>
      </c>
      <c r="C249" s="9"/>
      <c r="D249" s="55"/>
      <c r="E249" s="60">
        <v>32</v>
      </c>
    </row>
    <row r="250" spans="1:5" x14ac:dyDescent="0.25">
      <c r="A250" s="6"/>
      <c r="B250" s="6" t="s">
        <v>518</v>
      </c>
      <c r="C250" s="6"/>
      <c r="D250" s="54"/>
      <c r="E250" s="60">
        <v>12.5</v>
      </c>
    </row>
    <row r="251" spans="1:5" x14ac:dyDescent="0.25">
      <c r="A251" s="6"/>
      <c r="B251" s="6"/>
      <c r="C251" s="6"/>
      <c r="D251" s="54"/>
      <c r="E251" s="60"/>
    </row>
    <row r="252" spans="1:5" x14ac:dyDescent="0.25">
      <c r="A252" s="6">
        <v>10130388</v>
      </c>
      <c r="B252" s="6" t="s">
        <v>511</v>
      </c>
      <c r="C252" s="32">
        <v>802314010</v>
      </c>
      <c r="D252" s="54" t="s">
        <v>512</v>
      </c>
      <c r="E252" s="60">
        <v>3.5</v>
      </c>
    </row>
    <row r="253" spans="1:5" x14ac:dyDescent="0.25">
      <c r="A253" s="6">
        <v>10130481</v>
      </c>
      <c r="B253" s="6" t="s">
        <v>511</v>
      </c>
      <c r="C253" s="32">
        <v>835314009</v>
      </c>
      <c r="D253" s="54" t="s">
        <v>512</v>
      </c>
      <c r="E253" s="60">
        <v>3.5</v>
      </c>
    </row>
    <row r="254" spans="1:5" x14ac:dyDescent="0.25">
      <c r="A254" s="6">
        <v>10130845</v>
      </c>
      <c r="B254" s="6" t="s">
        <v>511</v>
      </c>
      <c r="C254" s="6" t="s">
        <v>398</v>
      </c>
      <c r="D254" s="54" t="s">
        <v>512</v>
      </c>
      <c r="E254" s="60">
        <v>3.5</v>
      </c>
    </row>
    <row r="255" spans="1:5" x14ac:dyDescent="0.25">
      <c r="A255" s="6">
        <v>10131210</v>
      </c>
      <c r="B255" s="6" t="s">
        <v>511</v>
      </c>
      <c r="C255" s="32">
        <v>8801314018</v>
      </c>
      <c r="D255" s="54" t="s">
        <v>512</v>
      </c>
      <c r="E255" s="60">
        <v>3.5</v>
      </c>
    </row>
    <row r="256" spans="1:5" x14ac:dyDescent="0.25">
      <c r="A256" s="6">
        <v>10130175</v>
      </c>
      <c r="B256" s="6" t="s">
        <v>515</v>
      </c>
      <c r="C256" s="6" t="s">
        <v>47</v>
      </c>
      <c r="D256" s="54" t="s">
        <v>512</v>
      </c>
      <c r="E256" s="60">
        <v>8.5</v>
      </c>
    </row>
    <row r="257" spans="1:5" x14ac:dyDescent="0.25">
      <c r="A257" s="6">
        <v>10134921</v>
      </c>
      <c r="B257" s="6" t="s">
        <v>514</v>
      </c>
      <c r="C257" s="6" t="s">
        <v>513</v>
      </c>
      <c r="D257" s="54" t="s">
        <v>512</v>
      </c>
      <c r="E257" s="60">
        <v>24</v>
      </c>
    </row>
    <row r="258" spans="1:5" x14ac:dyDescent="0.25">
      <c r="A258" s="6"/>
      <c r="B258" s="6"/>
      <c r="C258" s="6"/>
      <c r="D258" s="54"/>
      <c r="E258" s="60"/>
    </row>
    <row r="259" spans="1:5" x14ac:dyDescent="0.25">
      <c r="A259" s="6">
        <v>10130479</v>
      </c>
      <c r="B259" s="6" t="s">
        <v>511</v>
      </c>
      <c r="C259" s="32">
        <v>834314016</v>
      </c>
      <c r="D259" s="54" t="s">
        <v>512</v>
      </c>
      <c r="E259" s="60">
        <v>12.5</v>
      </c>
    </row>
    <row r="260" spans="1:5" ht="15.75" x14ac:dyDescent="0.25">
      <c r="A260" s="35" t="s">
        <v>519</v>
      </c>
      <c r="B260" s="6" t="s">
        <v>520</v>
      </c>
      <c r="C260" s="6"/>
      <c r="D260" s="54"/>
      <c r="E260" s="60">
        <v>19</v>
      </c>
    </row>
    <row r="261" spans="1:5" ht="15.75" thickBot="1" x14ac:dyDescent="0.3">
      <c r="A261" s="6">
        <v>40050439</v>
      </c>
      <c r="B261" s="6" t="s">
        <v>521</v>
      </c>
      <c r="C261" s="6" t="s">
        <v>523</v>
      </c>
      <c r="D261" s="54" t="s">
        <v>522</v>
      </c>
      <c r="E261" s="60">
        <v>64.5</v>
      </c>
    </row>
    <row r="262" spans="1:5" ht="15.75" thickBot="1" x14ac:dyDescent="0.3">
      <c r="A262" s="36">
        <v>10214716</v>
      </c>
      <c r="B262" s="37" t="s">
        <v>524</v>
      </c>
      <c r="C262" s="37"/>
      <c r="D262" s="58" t="s">
        <v>484</v>
      </c>
      <c r="E262" s="60">
        <v>92.5</v>
      </c>
    </row>
    <row r="263" spans="1:5" ht="15.75" thickBot="1" x14ac:dyDescent="0.3">
      <c r="A263" s="38">
        <v>10214719</v>
      </c>
      <c r="B263" s="39" t="s">
        <v>525</v>
      </c>
      <c r="C263" s="39"/>
      <c r="D263" s="59" t="s">
        <v>484</v>
      </c>
      <c r="E263" s="60">
        <v>92.5</v>
      </c>
    </row>
    <row r="264" spans="1:5" ht="15.75" thickBot="1" x14ac:dyDescent="0.3">
      <c r="A264" s="38">
        <v>10214722</v>
      </c>
      <c r="B264" s="39" t="s">
        <v>526</v>
      </c>
      <c r="C264" s="39"/>
      <c r="D264" s="59" t="s">
        <v>484</v>
      </c>
      <c r="E264" s="60">
        <v>92.5</v>
      </c>
    </row>
    <row r="265" spans="1:5" ht="15.75" thickBot="1" x14ac:dyDescent="0.3">
      <c r="A265" s="38">
        <v>10214725</v>
      </c>
      <c r="B265" s="39" t="s">
        <v>527</v>
      </c>
      <c r="C265" s="39"/>
      <c r="D265" s="59" t="s">
        <v>484</v>
      </c>
      <c r="E265" s="60">
        <v>92.5</v>
      </c>
    </row>
    <row r="266" spans="1:5" ht="15.75" thickBot="1" x14ac:dyDescent="0.3">
      <c r="A266" s="38">
        <v>10214743</v>
      </c>
      <c r="B266" s="39" t="s">
        <v>528</v>
      </c>
      <c r="C266" s="39"/>
      <c r="D266" s="59" t="s">
        <v>484</v>
      </c>
      <c r="E266" s="60">
        <v>139</v>
      </c>
    </row>
    <row r="267" spans="1:5" x14ac:dyDescent="0.25">
      <c r="A267" s="1"/>
      <c r="B267" s="1"/>
      <c r="C267" s="1"/>
      <c r="D267" s="1"/>
      <c r="E267" s="60"/>
    </row>
    <row r="268" spans="1:5" ht="15.75" x14ac:dyDescent="0.25">
      <c r="A268" s="41">
        <v>10116920</v>
      </c>
      <c r="B268" s="40" t="s">
        <v>529</v>
      </c>
      <c r="C268" s="41">
        <v>9071</v>
      </c>
      <c r="D268" s="49"/>
      <c r="E268" s="60">
        <v>13</v>
      </c>
    </row>
    <row r="269" spans="1:5" x14ac:dyDescent="0.25">
      <c r="A269" s="1"/>
      <c r="B269" s="1"/>
      <c r="C269" s="1"/>
      <c r="D269" s="1"/>
      <c r="E269" s="60"/>
    </row>
    <row r="270" spans="1:5" ht="15.75" x14ac:dyDescent="0.25">
      <c r="A270" s="41">
        <v>10184001</v>
      </c>
      <c r="B270" s="40" t="s">
        <v>530</v>
      </c>
      <c r="C270" s="41">
        <v>19301</v>
      </c>
      <c r="D270" s="49"/>
      <c r="E270" s="60">
        <v>18</v>
      </c>
    </row>
    <row r="271" spans="1:5" ht="15.75" x14ac:dyDescent="0.25">
      <c r="A271" s="41">
        <v>10133028</v>
      </c>
      <c r="B271" s="6" t="s">
        <v>511</v>
      </c>
      <c r="C271" s="42">
        <v>801204014</v>
      </c>
      <c r="D271" s="49" t="s">
        <v>512</v>
      </c>
      <c r="E271" s="60">
        <v>3.5</v>
      </c>
    </row>
    <row r="272" spans="1:5" ht="15.75" x14ac:dyDescent="0.25">
      <c r="A272" s="41">
        <v>10133027</v>
      </c>
      <c r="B272" s="6" t="s">
        <v>511</v>
      </c>
      <c r="C272" s="42">
        <v>801204012</v>
      </c>
      <c r="D272" s="49" t="s">
        <v>512</v>
      </c>
      <c r="E272" s="60">
        <v>3.5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0"/>
  <sheetViews>
    <sheetView topLeftCell="A245" workbookViewId="0">
      <selection activeCell="L4" sqref="L4:L280"/>
    </sheetView>
  </sheetViews>
  <sheetFormatPr defaultRowHeight="15" x14ac:dyDescent="0.25"/>
  <cols>
    <col min="1" max="1" width="2.42578125" style="1" customWidth="1"/>
    <col min="2" max="2" width="13" customWidth="1"/>
    <col min="3" max="3" width="51.7109375" customWidth="1"/>
    <col min="4" max="4" width="21.42578125" customWidth="1"/>
    <col min="5" max="5" width="14.5703125" customWidth="1"/>
    <col min="6" max="6" width="17.28515625" style="21" customWidth="1"/>
    <col min="8" max="8" width="13.5703125" style="43" customWidth="1"/>
    <col min="9" max="9" width="6.85546875" style="28" customWidth="1"/>
    <col min="10" max="10" width="9.5703125" style="28" bestFit="1" customWidth="1"/>
    <col min="11" max="11" width="25.5703125" style="28" customWidth="1"/>
    <col min="12" max="12" width="18.28515625" style="43" customWidth="1"/>
    <col min="13" max="16" width="9.140625" style="28"/>
  </cols>
  <sheetData>
    <row r="1" spans="1:16" ht="19.5" x14ac:dyDescent="0.35">
      <c r="A1" s="8"/>
      <c r="B1" s="27" t="s">
        <v>0</v>
      </c>
      <c r="C1" s="27" t="s">
        <v>1</v>
      </c>
      <c r="D1" s="27" t="s">
        <v>2</v>
      </c>
      <c r="E1" s="27" t="s">
        <v>3</v>
      </c>
      <c r="F1" s="45" t="s">
        <v>4</v>
      </c>
      <c r="G1" s="6"/>
      <c r="H1" s="44"/>
    </row>
    <row r="2" spans="1:16" ht="19.5" x14ac:dyDescent="0.35">
      <c r="A2" s="8"/>
      <c r="B2" s="27"/>
      <c r="C2" s="27" t="s">
        <v>531</v>
      </c>
      <c r="D2" s="27"/>
      <c r="E2" s="27"/>
      <c r="F2" s="45" t="s">
        <v>5</v>
      </c>
      <c r="G2" s="6"/>
      <c r="H2" s="44"/>
      <c r="J2" s="50" t="s">
        <v>532</v>
      </c>
      <c r="K2" s="52" t="s">
        <v>534</v>
      </c>
      <c r="L2" s="51" t="s">
        <v>535</v>
      </c>
    </row>
    <row r="3" spans="1:16" x14ac:dyDescent="0.25">
      <c r="A3" s="6"/>
      <c r="B3" s="7"/>
      <c r="C3" s="7"/>
      <c r="D3" s="7"/>
      <c r="E3" s="7"/>
      <c r="F3" s="20"/>
      <c r="G3" s="6"/>
      <c r="H3" s="44"/>
      <c r="J3" s="50"/>
      <c r="K3" s="52"/>
      <c r="L3" s="51"/>
    </row>
    <row r="4" spans="1:16" x14ac:dyDescent="0.25">
      <c r="A4" s="6"/>
      <c r="B4" s="2" t="s">
        <v>6</v>
      </c>
      <c r="C4" s="2" t="s">
        <v>7</v>
      </c>
      <c r="D4" s="2" t="s">
        <v>8</v>
      </c>
      <c r="E4" s="2" t="s">
        <v>9</v>
      </c>
      <c r="F4" s="20">
        <v>6.15</v>
      </c>
      <c r="G4" s="6">
        <v>1.02</v>
      </c>
      <c r="H4" s="44">
        <f>F4*G4</f>
        <v>6.2730000000000006</v>
      </c>
      <c r="I4" s="43"/>
      <c r="J4" s="51">
        <f>H4*1.21</f>
        <v>7.5903300000000007</v>
      </c>
      <c r="K4" s="53">
        <f>MROUND(J4,0.5)</f>
        <v>7.5</v>
      </c>
      <c r="L4" s="51">
        <f>_xlfn.CEILING.MATH(J4,0.5)</f>
        <v>8</v>
      </c>
    </row>
    <row r="5" spans="1:16" x14ac:dyDescent="0.25">
      <c r="A5" s="6"/>
      <c r="B5" s="2" t="s">
        <v>10</v>
      </c>
      <c r="C5" s="2" t="s">
        <v>11</v>
      </c>
      <c r="D5" s="2" t="s">
        <v>12</v>
      </c>
      <c r="E5" s="2" t="s">
        <v>9</v>
      </c>
      <c r="F5" s="20">
        <v>6.15</v>
      </c>
      <c r="G5" s="6">
        <v>1.02</v>
      </c>
      <c r="H5" s="44">
        <f t="shared" ref="H5:H68" si="0">F5*G5</f>
        <v>6.2730000000000006</v>
      </c>
      <c r="I5" s="43"/>
      <c r="J5" s="51">
        <f t="shared" ref="J5:J68" si="1">H5*1.21</f>
        <v>7.5903300000000007</v>
      </c>
      <c r="K5" s="53">
        <f>MROUND(J5,0.5)</f>
        <v>7.5</v>
      </c>
      <c r="L5" s="51">
        <f t="shared" ref="L5:L68" si="2">_xlfn.CEILING.MATH(J5,0.5)</f>
        <v>8</v>
      </c>
    </row>
    <row r="6" spans="1:16" x14ac:dyDescent="0.25">
      <c r="A6" s="6"/>
      <c r="B6" s="2" t="s">
        <v>13</v>
      </c>
      <c r="C6" s="2" t="s">
        <v>14</v>
      </c>
      <c r="D6" s="2" t="s">
        <v>15</v>
      </c>
      <c r="E6" s="2" t="s">
        <v>16</v>
      </c>
      <c r="F6" s="20">
        <v>5.0999999999999996</v>
      </c>
      <c r="G6" s="6">
        <v>1.02</v>
      </c>
      <c r="H6" s="44">
        <f t="shared" si="0"/>
        <v>5.202</v>
      </c>
      <c r="I6" s="43"/>
      <c r="J6" s="51">
        <f t="shared" si="1"/>
        <v>6.2944199999999997</v>
      </c>
      <c r="K6" s="53">
        <f>MROUND(J6,0.5)</f>
        <v>6.5</v>
      </c>
      <c r="L6" s="51">
        <f t="shared" si="2"/>
        <v>6.5</v>
      </c>
    </row>
    <row r="7" spans="1:16" x14ac:dyDescent="0.25">
      <c r="A7" s="6"/>
      <c r="B7" s="2" t="s">
        <v>17</v>
      </c>
      <c r="C7" s="2" t="s">
        <v>18</v>
      </c>
      <c r="D7" s="2" t="s">
        <v>19</v>
      </c>
      <c r="E7" s="2" t="s">
        <v>20</v>
      </c>
      <c r="F7" s="20">
        <v>23.9</v>
      </c>
      <c r="G7" s="6">
        <v>1.02</v>
      </c>
      <c r="H7" s="44">
        <f t="shared" si="0"/>
        <v>24.378</v>
      </c>
      <c r="I7" s="43"/>
      <c r="J7" s="51">
        <f t="shared" si="1"/>
        <v>29.49738</v>
      </c>
      <c r="K7" s="53">
        <f>MROUND(J7,0.5)</f>
        <v>29.5</v>
      </c>
      <c r="L7" s="51">
        <f t="shared" si="2"/>
        <v>29.5</v>
      </c>
    </row>
    <row r="8" spans="1:16" s="1" customFormat="1" x14ac:dyDescent="0.25">
      <c r="A8" s="6"/>
      <c r="B8" s="6">
        <v>10911278</v>
      </c>
      <c r="C8" s="6" t="s">
        <v>454</v>
      </c>
      <c r="D8" s="6">
        <v>49941</v>
      </c>
      <c r="E8" s="6" t="s">
        <v>204</v>
      </c>
      <c r="F8" s="20">
        <v>12.88</v>
      </c>
      <c r="G8" s="6">
        <v>1.02</v>
      </c>
      <c r="H8" s="44">
        <f t="shared" si="0"/>
        <v>13.137600000000001</v>
      </c>
      <c r="I8" s="43"/>
      <c r="J8" s="51">
        <f t="shared" si="1"/>
        <v>15.896496000000001</v>
      </c>
      <c r="K8" s="53">
        <f>MROUND(J8,0.5)</f>
        <v>16</v>
      </c>
      <c r="L8" s="51">
        <f t="shared" si="2"/>
        <v>16</v>
      </c>
      <c r="M8" s="28"/>
      <c r="N8" s="28"/>
      <c r="O8" s="28"/>
      <c r="P8" s="28"/>
    </row>
    <row r="9" spans="1:16" x14ac:dyDescent="0.25">
      <c r="A9" s="6"/>
      <c r="B9" s="2" t="s">
        <v>21</v>
      </c>
      <c r="C9" s="2" t="s">
        <v>22</v>
      </c>
      <c r="D9" s="2" t="s">
        <v>23</v>
      </c>
      <c r="E9" s="2" t="s">
        <v>20</v>
      </c>
      <c r="F9" s="20">
        <v>5.5</v>
      </c>
      <c r="G9" s="6">
        <v>1.02</v>
      </c>
      <c r="H9" s="44">
        <f t="shared" si="0"/>
        <v>5.61</v>
      </c>
      <c r="I9" s="43"/>
      <c r="J9" s="51">
        <f t="shared" si="1"/>
        <v>6.7881</v>
      </c>
      <c r="K9" s="53">
        <f>MROUND(J9,0.5)</f>
        <v>7</v>
      </c>
      <c r="L9" s="51">
        <f t="shared" si="2"/>
        <v>7</v>
      </c>
    </row>
    <row r="10" spans="1:16" x14ac:dyDescent="0.25">
      <c r="A10" s="6"/>
      <c r="B10" s="2"/>
      <c r="C10" s="2"/>
      <c r="D10" s="2"/>
      <c r="E10" s="2"/>
      <c r="F10" s="20"/>
      <c r="G10" s="6"/>
      <c r="H10" s="44"/>
      <c r="J10" s="51"/>
      <c r="K10" s="53"/>
      <c r="L10" s="51"/>
    </row>
    <row r="11" spans="1:16" x14ac:dyDescent="0.25">
      <c r="A11" s="6"/>
      <c r="B11" s="2" t="s">
        <v>24</v>
      </c>
      <c r="C11" s="2" t="s">
        <v>25</v>
      </c>
      <c r="D11" s="2" t="s">
        <v>26</v>
      </c>
      <c r="E11" s="2" t="s">
        <v>27</v>
      </c>
      <c r="F11" s="20">
        <v>4.55</v>
      </c>
      <c r="G11" s="6">
        <v>1.02</v>
      </c>
      <c r="H11" s="44">
        <f t="shared" si="0"/>
        <v>4.641</v>
      </c>
      <c r="J11" s="51">
        <f t="shared" si="1"/>
        <v>5.6156100000000002</v>
      </c>
      <c r="K11" s="53">
        <f>MROUND(J11,0.5)</f>
        <v>5.5</v>
      </c>
      <c r="L11" s="51">
        <f t="shared" si="2"/>
        <v>6</v>
      </c>
    </row>
    <row r="12" spans="1:16" x14ac:dyDescent="0.25">
      <c r="A12" s="6"/>
      <c r="B12" s="2" t="s">
        <v>28</v>
      </c>
      <c r="C12" s="2" t="s">
        <v>29</v>
      </c>
      <c r="D12" s="2" t="s">
        <v>30</v>
      </c>
      <c r="E12" s="2" t="s">
        <v>27</v>
      </c>
      <c r="F12" s="20">
        <v>4.55</v>
      </c>
      <c r="G12" s="6">
        <v>1.02</v>
      </c>
      <c r="H12" s="44">
        <f t="shared" si="0"/>
        <v>4.641</v>
      </c>
      <c r="J12" s="51">
        <f t="shared" si="1"/>
        <v>5.6156100000000002</v>
      </c>
      <c r="K12" s="53">
        <f>MROUND(J12,0.5)</f>
        <v>5.5</v>
      </c>
      <c r="L12" s="51">
        <f t="shared" si="2"/>
        <v>6</v>
      </c>
    </row>
    <row r="13" spans="1:16" x14ac:dyDescent="0.25">
      <c r="A13" s="6"/>
      <c r="B13" s="2" t="s">
        <v>31</v>
      </c>
      <c r="C13" s="2" t="s">
        <v>32</v>
      </c>
      <c r="D13" s="2" t="s">
        <v>33</v>
      </c>
      <c r="E13" s="2" t="s">
        <v>27</v>
      </c>
      <c r="F13" s="20">
        <v>5.3</v>
      </c>
      <c r="G13" s="6">
        <v>1.02</v>
      </c>
      <c r="H13" s="44">
        <f t="shared" si="0"/>
        <v>5.4059999999999997</v>
      </c>
      <c r="J13" s="51">
        <f t="shared" si="1"/>
        <v>6.5412599999999994</v>
      </c>
      <c r="K13" s="53">
        <f>MROUND(J13,0.5)</f>
        <v>6.5</v>
      </c>
      <c r="L13" s="51">
        <f t="shared" si="2"/>
        <v>7</v>
      </c>
    </row>
    <row r="14" spans="1:16" x14ac:dyDescent="0.25">
      <c r="A14" s="6"/>
      <c r="B14" s="2" t="s">
        <v>34</v>
      </c>
      <c r="C14" s="2" t="s">
        <v>35</v>
      </c>
      <c r="D14" s="6" t="s">
        <v>36</v>
      </c>
      <c r="E14" s="2" t="s">
        <v>37</v>
      </c>
      <c r="F14" s="20">
        <v>14.18</v>
      </c>
      <c r="G14" s="6">
        <v>1.02</v>
      </c>
      <c r="H14" s="44">
        <f t="shared" si="0"/>
        <v>14.4636</v>
      </c>
      <c r="J14" s="51">
        <f t="shared" si="1"/>
        <v>17.500955999999999</v>
      </c>
      <c r="K14" s="53">
        <f>MROUND(J14,0.5)</f>
        <v>17.5</v>
      </c>
      <c r="L14" s="51">
        <f t="shared" si="2"/>
        <v>18</v>
      </c>
    </row>
    <row r="15" spans="1:16" x14ac:dyDescent="0.25">
      <c r="A15" s="6"/>
      <c r="B15" s="2" t="s">
        <v>38</v>
      </c>
      <c r="C15" s="2" t="s">
        <v>39</v>
      </c>
      <c r="D15" s="2" t="s">
        <v>40</v>
      </c>
      <c r="E15" s="2" t="s">
        <v>37</v>
      </c>
      <c r="F15" s="20">
        <v>29.88</v>
      </c>
      <c r="G15" s="6">
        <v>1.02</v>
      </c>
      <c r="H15" s="44">
        <f t="shared" si="0"/>
        <v>30.477599999999999</v>
      </c>
      <c r="J15" s="51">
        <f t="shared" si="1"/>
        <v>36.877896</v>
      </c>
      <c r="K15" s="53">
        <f>MROUND(J15,0.5)</f>
        <v>37</v>
      </c>
      <c r="L15" s="51">
        <f t="shared" si="2"/>
        <v>37</v>
      </c>
    </row>
    <row r="16" spans="1:16" x14ac:dyDescent="0.25">
      <c r="A16" s="6"/>
      <c r="B16" s="2" t="s">
        <v>41</v>
      </c>
      <c r="C16" s="6" t="s">
        <v>42</v>
      </c>
      <c r="D16" s="2" t="s">
        <v>43</v>
      </c>
      <c r="E16" s="2" t="s">
        <v>44</v>
      </c>
      <c r="F16" s="20">
        <v>3.35</v>
      </c>
      <c r="G16" s="6">
        <v>1.02</v>
      </c>
      <c r="H16" s="44">
        <f t="shared" si="0"/>
        <v>3.4170000000000003</v>
      </c>
      <c r="J16" s="51">
        <f t="shared" si="1"/>
        <v>4.1345700000000001</v>
      </c>
      <c r="K16" s="53">
        <f>MROUND(J16,0.5)</f>
        <v>4</v>
      </c>
      <c r="L16" s="51">
        <f t="shared" si="2"/>
        <v>4.5</v>
      </c>
    </row>
    <row r="17" spans="1:12" x14ac:dyDescent="0.25">
      <c r="A17" s="6"/>
      <c r="B17" s="2"/>
      <c r="C17" s="2"/>
      <c r="D17" s="2"/>
      <c r="E17" s="2"/>
      <c r="F17" s="20"/>
      <c r="G17" s="6"/>
      <c r="H17" s="44"/>
      <c r="J17" s="51"/>
      <c r="K17" s="53"/>
      <c r="L17" s="51"/>
    </row>
    <row r="18" spans="1:12" x14ac:dyDescent="0.25">
      <c r="A18" s="6"/>
      <c r="B18" s="2" t="s">
        <v>45</v>
      </c>
      <c r="C18" s="2" t="s">
        <v>46</v>
      </c>
      <c r="D18" s="2" t="s">
        <v>47</v>
      </c>
      <c r="E18" s="2" t="s">
        <v>48</v>
      </c>
      <c r="F18" s="20">
        <v>5.56</v>
      </c>
      <c r="G18" s="6">
        <v>1.02</v>
      </c>
      <c r="H18" s="44">
        <f t="shared" si="0"/>
        <v>5.6711999999999998</v>
      </c>
      <c r="J18" s="51">
        <f t="shared" si="1"/>
        <v>6.8621519999999991</v>
      </c>
      <c r="K18" s="53">
        <f>MROUND(J18,0.5)</f>
        <v>7</v>
      </c>
      <c r="L18" s="51">
        <f t="shared" si="2"/>
        <v>7</v>
      </c>
    </row>
    <row r="19" spans="1:12" x14ac:dyDescent="0.25">
      <c r="A19" s="6"/>
      <c r="B19" s="2" t="s">
        <v>49</v>
      </c>
      <c r="C19" s="2" t="s">
        <v>50</v>
      </c>
      <c r="D19" s="2" t="s">
        <v>51</v>
      </c>
      <c r="E19" s="2" t="s">
        <v>48</v>
      </c>
      <c r="F19" s="20">
        <v>2.58</v>
      </c>
      <c r="G19" s="6">
        <v>1.02</v>
      </c>
      <c r="H19" s="44">
        <f t="shared" si="0"/>
        <v>2.6316000000000002</v>
      </c>
      <c r="J19" s="51">
        <f t="shared" si="1"/>
        <v>3.1842360000000003</v>
      </c>
      <c r="K19" s="53">
        <f>MROUND(J19,0.5)</f>
        <v>3</v>
      </c>
      <c r="L19" s="51">
        <f t="shared" si="2"/>
        <v>3.5</v>
      </c>
    </row>
    <row r="20" spans="1:12" x14ac:dyDescent="0.25">
      <c r="A20" s="6"/>
      <c r="B20" s="2" t="s">
        <v>52</v>
      </c>
      <c r="C20" s="2" t="s">
        <v>50</v>
      </c>
      <c r="D20" s="2" t="s">
        <v>53</v>
      </c>
      <c r="E20" s="2" t="s">
        <v>48</v>
      </c>
      <c r="F20" s="20">
        <v>2.58</v>
      </c>
      <c r="G20" s="6">
        <v>1.02</v>
      </c>
      <c r="H20" s="44">
        <f t="shared" si="0"/>
        <v>2.6316000000000002</v>
      </c>
      <c r="J20" s="51">
        <f t="shared" si="1"/>
        <v>3.1842360000000003</v>
      </c>
      <c r="K20" s="53">
        <f>MROUND(J20,0.5)</f>
        <v>3</v>
      </c>
      <c r="L20" s="51">
        <f t="shared" si="2"/>
        <v>3.5</v>
      </c>
    </row>
    <row r="21" spans="1:12" x14ac:dyDescent="0.25">
      <c r="A21" s="6"/>
      <c r="B21" s="2" t="s">
        <v>54</v>
      </c>
      <c r="C21" s="2" t="s">
        <v>50</v>
      </c>
      <c r="D21" s="2" t="s">
        <v>55</v>
      </c>
      <c r="E21" s="2" t="s">
        <v>48</v>
      </c>
      <c r="F21" s="20">
        <v>2.58</v>
      </c>
      <c r="G21" s="6">
        <v>1.02</v>
      </c>
      <c r="H21" s="44">
        <f t="shared" si="0"/>
        <v>2.6316000000000002</v>
      </c>
      <c r="J21" s="51">
        <f t="shared" si="1"/>
        <v>3.1842360000000003</v>
      </c>
      <c r="K21" s="53">
        <f>MROUND(J21,0.5)</f>
        <v>3</v>
      </c>
      <c r="L21" s="51">
        <f t="shared" si="2"/>
        <v>3.5</v>
      </c>
    </row>
    <row r="22" spans="1:12" x14ac:dyDescent="0.25">
      <c r="A22" s="6"/>
      <c r="B22" s="2" t="s">
        <v>56</v>
      </c>
      <c r="C22" s="2" t="s">
        <v>57</v>
      </c>
      <c r="D22" s="2" t="s">
        <v>58</v>
      </c>
      <c r="E22" s="2" t="s">
        <v>48</v>
      </c>
      <c r="F22" s="20">
        <v>2.58</v>
      </c>
      <c r="G22" s="6">
        <v>1.02</v>
      </c>
      <c r="H22" s="44">
        <f t="shared" si="0"/>
        <v>2.6316000000000002</v>
      </c>
      <c r="J22" s="51">
        <f t="shared" si="1"/>
        <v>3.1842360000000003</v>
      </c>
      <c r="K22" s="53">
        <f>MROUND(J22,0.5)</f>
        <v>3</v>
      </c>
      <c r="L22" s="51">
        <f t="shared" si="2"/>
        <v>3.5</v>
      </c>
    </row>
    <row r="23" spans="1:12" x14ac:dyDescent="0.25">
      <c r="A23" s="6"/>
      <c r="B23" s="2" t="s">
        <v>59</v>
      </c>
      <c r="C23" s="2" t="s">
        <v>50</v>
      </c>
      <c r="D23" s="2" t="s">
        <v>60</v>
      </c>
      <c r="E23" s="2" t="s">
        <v>48</v>
      </c>
      <c r="F23" s="20">
        <v>2.58</v>
      </c>
      <c r="G23" s="6">
        <v>1.02</v>
      </c>
      <c r="H23" s="44">
        <f t="shared" si="0"/>
        <v>2.6316000000000002</v>
      </c>
      <c r="J23" s="51">
        <f t="shared" si="1"/>
        <v>3.1842360000000003</v>
      </c>
      <c r="K23" s="53">
        <f>MROUND(J23,0.5)</f>
        <v>3</v>
      </c>
      <c r="L23" s="51">
        <f t="shared" si="2"/>
        <v>3.5</v>
      </c>
    </row>
    <row r="24" spans="1:12" x14ac:dyDescent="0.25">
      <c r="A24" s="6"/>
      <c r="B24" s="2" t="s">
        <v>61</v>
      </c>
      <c r="C24" s="2" t="s">
        <v>62</v>
      </c>
      <c r="D24" s="2" t="s">
        <v>63</v>
      </c>
      <c r="E24" s="2" t="s">
        <v>48</v>
      </c>
      <c r="F24" s="20">
        <v>4.53</v>
      </c>
      <c r="G24" s="6">
        <v>1.02</v>
      </c>
      <c r="H24" s="44">
        <f t="shared" si="0"/>
        <v>4.6206000000000005</v>
      </c>
      <c r="J24" s="51">
        <f t="shared" si="1"/>
        <v>5.5909260000000005</v>
      </c>
      <c r="K24" s="53">
        <f>MROUND(J24,0.5)</f>
        <v>5.5</v>
      </c>
      <c r="L24" s="51">
        <f t="shared" si="2"/>
        <v>6</v>
      </c>
    </row>
    <row r="25" spans="1:12" x14ac:dyDescent="0.25">
      <c r="A25" s="6"/>
      <c r="B25" s="2" t="s">
        <v>64</v>
      </c>
      <c r="C25" s="2" t="s">
        <v>62</v>
      </c>
      <c r="D25" s="2" t="s">
        <v>65</v>
      </c>
      <c r="E25" s="2" t="s">
        <v>48</v>
      </c>
      <c r="F25" s="20">
        <v>4.53</v>
      </c>
      <c r="G25" s="6">
        <v>1.02</v>
      </c>
      <c r="H25" s="44">
        <f t="shared" si="0"/>
        <v>4.6206000000000005</v>
      </c>
      <c r="J25" s="51">
        <f t="shared" si="1"/>
        <v>5.5909260000000005</v>
      </c>
      <c r="K25" s="53">
        <f>MROUND(J25,0.5)</f>
        <v>5.5</v>
      </c>
      <c r="L25" s="51">
        <f t="shared" si="2"/>
        <v>6</v>
      </c>
    </row>
    <row r="26" spans="1:12" x14ac:dyDescent="0.25">
      <c r="A26" s="6"/>
      <c r="B26" s="2" t="s">
        <v>66</v>
      </c>
      <c r="C26" s="2" t="s">
        <v>62</v>
      </c>
      <c r="D26" s="2" t="s">
        <v>67</v>
      </c>
      <c r="E26" s="2" t="s">
        <v>48</v>
      </c>
      <c r="F26" s="20">
        <v>4.53</v>
      </c>
      <c r="G26" s="6">
        <v>1.02</v>
      </c>
      <c r="H26" s="44">
        <f t="shared" si="0"/>
        <v>4.6206000000000005</v>
      </c>
      <c r="J26" s="51">
        <f t="shared" si="1"/>
        <v>5.5909260000000005</v>
      </c>
      <c r="K26" s="53">
        <f>MROUND(J26,0.5)</f>
        <v>5.5</v>
      </c>
      <c r="L26" s="51">
        <f t="shared" si="2"/>
        <v>6</v>
      </c>
    </row>
    <row r="27" spans="1:12" x14ac:dyDescent="0.25">
      <c r="A27" s="6"/>
      <c r="B27" s="2" t="s">
        <v>68</v>
      </c>
      <c r="C27" s="2" t="s">
        <v>50</v>
      </c>
      <c r="D27" s="2" t="s">
        <v>69</v>
      </c>
      <c r="E27" s="2" t="s">
        <v>48</v>
      </c>
      <c r="F27" s="20">
        <v>4.53</v>
      </c>
      <c r="G27" s="6">
        <v>1.02</v>
      </c>
      <c r="H27" s="44">
        <f t="shared" si="0"/>
        <v>4.6206000000000005</v>
      </c>
      <c r="J27" s="51">
        <f t="shared" si="1"/>
        <v>5.5909260000000005</v>
      </c>
      <c r="K27" s="53">
        <f>MROUND(J27,0.5)</f>
        <v>5.5</v>
      </c>
      <c r="L27" s="51">
        <f t="shared" si="2"/>
        <v>6</v>
      </c>
    </row>
    <row r="28" spans="1:12" x14ac:dyDescent="0.25">
      <c r="A28" s="6"/>
      <c r="B28" s="2" t="s">
        <v>70</v>
      </c>
      <c r="C28" s="2" t="s">
        <v>50</v>
      </c>
      <c r="D28" s="2" t="s">
        <v>71</v>
      </c>
      <c r="E28" s="2" t="s">
        <v>48</v>
      </c>
      <c r="F28" s="20">
        <v>3.04</v>
      </c>
      <c r="G28" s="6">
        <v>1.02</v>
      </c>
      <c r="H28" s="44">
        <f t="shared" si="0"/>
        <v>3.1008</v>
      </c>
      <c r="J28" s="51">
        <f t="shared" si="1"/>
        <v>3.7519679999999997</v>
      </c>
      <c r="K28" s="53">
        <f>MROUND(J28,0.5)</f>
        <v>4</v>
      </c>
      <c r="L28" s="51">
        <f t="shared" si="2"/>
        <v>4</v>
      </c>
    </row>
    <row r="29" spans="1:12" x14ac:dyDescent="0.25">
      <c r="A29" s="6"/>
      <c r="B29" s="2" t="s">
        <v>72</v>
      </c>
      <c r="C29" s="2" t="s">
        <v>73</v>
      </c>
      <c r="D29" s="2" t="s">
        <v>74</v>
      </c>
      <c r="E29" s="2" t="s">
        <v>48</v>
      </c>
      <c r="F29" s="20">
        <v>3.04</v>
      </c>
      <c r="G29" s="6">
        <v>1.02</v>
      </c>
      <c r="H29" s="44">
        <f t="shared" si="0"/>
        <v>3.1008</v>
      </c>
      <c r="J29" s="51">
        <f t="shared" si="1"/>
        <v>3.7519679999999997</v>
      </c>
      <c r="K29" s="53">
        <f>MROUND(J29,0.5)</f>
        <v>4</v>
      </c>
      <c r="L29" s="51">
        <f t="shared" si="2"/>
        <v>4</v>
      </c>
    </row>
    <row r="30" spans="1:12" x14ac:dyDescent="0.25">
      <c r="A30" s="6"/>
      <c r="B30" s="2" t="s">
        <v>75</v>
      </c>
      <c r="C30" s="2" t="s">
        <v>76</v>
      </c>
      <c r="D30" s="2" t="s">
        <v>77</v>
      </c>
      <c r="E30" s="2" t="s">
        <v>48</v>
      </c>
      <c r="F30" s="20">
        <v>6.13</v>
      </c>
      <c r="G30" s="6">
        <v>1.02</v>
      </c>
      <c r="H30" s="44">
        <f t="shared" si="0"/>
        <v>6.2526000000000002</v>
      </c>
      <c r="J30" s="51">
        <f t="shared" si="1"/>
        <v>7.5656460000000001</v>
      </c>
      <c r="K30" s="53">
        <f>MROUND(J30,0.5)</f>
        <v>7.5</v>
      </c>
      <c r="L30" s="51">
        <f t="shared" si="2"/>
        <v>8</v>
      </c>
    </row>
    <row r="31" spans="1:12" x14ac:dyDescent="0.25">
      <c r="A31" s="6"/>
      <c r="B31" s="2" t="s">
        <v>78</v>
      </c>
      <c r="C31" s="2" t="s">
        <v>79</v>
      </c>
      <c r="D31" s="2" t="s">
        <v>80</v>
      </c>
      <c r="E31" s="2" t="s">
        <v>48</v>
      </c>
      <c r="F31" s="20">
        <v>4.53</v>
      </c>
      <c r="G31" s="6">
        <v>1.02</v>
      </c>
      <c r="H31" s="44">
        <f t="shared" si="0"/>
        <v>4.6206000000000005</v>
      </c>
      <c r="J31" s="51">
        <f t="shared" si="1"/>
        <v>5.5909260000000005</v>
      </c>
      <c r="K31" s="53">
        <f>MROUND(J31,0.5)</f>
        <v>5.5</v>
      </c>
      <c r="L31" s="51">
        <f t="shared" si="2"/>
        <v>6</v>
      </c>
    </row>
    <row r="32" spans="1:12" x14ac:dyDescent="0.25">
      <c r="A32" s="6"/>
      <c r="B32" s="2" t="s">
        <v>81</v>
      </c>
      <c r="C32" s="2" t="s">
        <v>82</v>
      </c>
      <c r="D32" s="2" t="s">
        <v>83</v>
      </c>
      <c r="E32" s="2" t="s">
        <v>48</v>
      </c>
      <c r="F32" s="20">
        <v>2.58</v>
      </c>
      <c r="G32" s="6">
        <v>1.02</v>
      </c>
      <c r="H32" s="44">
        <f t="shared" si="0"/>
        <v>2.6316000000000002</v>
      </c>
      <c r="J32" s="51">
        <f t="shared" si="1"/>
        <v>3.1842360000000003</v>
      </c>
      <c r="K32" s="53">
        <f>MROUND(J32,0.5)</f>
        <v>3</v>
      </c>
      <c r="L32" s="51">
        <f t="shared" si="2"/>
        <v>3.5</v>
      </c>
    </row>
    <row r="33" spans="1:12" x14ac:dyDescent="0.25">
      <c r="A33" s="6"/>
      <c r="B33" s="2" t="s">
        <v>84</v>
      </c>
      <c r="C33" s="2" t="s">
        <v>85</v>
      </c>
      <c r="D33" s="2" t="s">
        <v>86</v>
      </c>
      <c r="E33" s="2" t="s">
        <v>48</v>
      </c>
      <c r="F33" s="20">
        <v>3.04</v>
      </c>
      <c r="G33" s="6">
        <v>1.02</v>
      </c>
      <c r="H33" s="44">
        <f t="shared" si="0"/>
        <v>3.1008</v>
      </c>
      <c r="J33" s="51">
        <f t="shared" si="1"/>
        <v>3.7519679999999997</v>
      </c>
      <c r="K33" s="53">
        <f>MROUND(J33,0.5)</f>
        <v>4</v>
      </c>
      <c r="L33" s="51">
        <f t="shared" si="2"/>
        <v>4</v>
      </c>
    </row>
    <row r="34" spans="1:12" x14ac:dyDescent="0.25">
      <c r="A34" s="6"/>
      <c r="B34" s="2" t="s">
        <v>87</v>
      </c>
      <c r="C34" s="2" t="s">
        <v>85</v>
      </c>
      <c r="D34" s="2" t="s">
        <v>88</v>
      </c>
      <c r="E34" s="2" t="s">
        <v>48</v>
      </c>
      <c r="F34" s="20">
        <v>2.58</v>
      </c>
      <c r="G34" s="6">
        <v>1.02</v>
      </c>
      <c r="H34" s="44">
        <f t="shared" si="0"/>
        <v>2.6316000000000002</v>
      </c>
      <c r="J34" s="51">
        <f t="shared" si="1"/>
        <v>3.1842360000000003</v>
      </c>
      <c r="K34" s="53">
        <f>MROUND(J34,0.5)</f>
        <v>3</v>
      </c>
      <c r="L34" s="51">
        <f t="shared" si="2"/>
        <v>3.5</v>
      </c>
    </row>
    <row r="35" spans="1:12" x14ac:dyDescent="0.25">
      <c r="A35" s="6"/>
      <c r="B35" s="2" t="s">
        <v>89</v>
      </c>
      <c r="C35" s="2" t="s">
        <v>85</v>
      </c>
      <c r="D35" s="2" t="s">
        <v>90</v>
      </c>
      <c r="E35" s="2" t="s">
        <v>48</v>
      </c>
      <c r="F35" s="20">
        <v>6.64</v>
      </c>
      <c r="G35" s="6">
        <v>1.02</v>
      </c>
      <c r="H35" s="44">
        <f t="shared" si="0"/>
        <v>6.7728000000000002</v>
      </c>
      <c r="J35" s="51">
        <f t="shared" si="1"/>
        <v>8.1950880000000002</v>
      </c>
      <c r="K35" s="53">
        <f>MROUND(J35,0.5)</f>
        <v>8</v>
      </c>
      <c r="L35" s="51">
        <f t="shared" si="2"/>
        <v>8.5</v>
      </c>
    </row>
    <row r="36" spans="1:12" x14ac:dyDescent="0.25">
      <c r="A36" s="6"/>
      <c r="B36" s="2" t="s">
        <v>91</v>
      </c>
      <c r="C36" s="2" t="s">
        <v>85</v>
      </c>
      <c r="D36" s="2" t="s">
        <v>92</v>
      </c>
      <c r="E36" s="2" t="s">
        <v>48</v>
      </c>
      <c r="F36" s="20">
        <v>2.58</v>
      </c>
      <c r="G36" s="6">
        <v>1.02</v>
      </c>
      <c r="H36" s="44">
        <f t="shared" si="0"/>
        <v>2.6316000000000002</v>
      </c>
      <c r="J36" s="51">
        <f t="shared" si="1"/>
        <v>3.1842360000000003</v>
      </c>
      <c r="K36" s="53">
        <f>MROUND(J36,0.5)</f>
        <v>3</v>
      </c>
      <c r="L36" s="51">
        <f t="shared" si="2"/>
        <v>3.5</v>
      </c>
    </row>
    <row r="37" spans="1:12" x14ac:dyDescent="0.25">
      <c r="A37" s="6"/>
      <c r="B37" s="2" t="s">
        <v>93</v>
      </c>
      <c r="C37" s="2" t="s">
        <v>85</v>
      </c>
      <c r="D37" s="2" t="s">
        <v>94</v>
      </c>
      <c r="E37" s="2" t="s">
        <v>48</v>
      </c>
      <c r="F37" s="20">
        <v>4.53</v>
      </c>
      <c r="G37" s="6">
        <v>1.02</v>
      </c>
      <c r="H37" s="44">
        <f t="shared" si="0"/>
        <v>4.6206000000000005</v>
      </c>
      <c r="J37" s="51">
        <f t="shared" si="1"/>
        <v>5.5909260000000005</v>
      </c>
      <c r="K37" s="53">
        <f>MROUND(J37,0.5)</f>
        <v>5.5</v>
      </c>
      <c r="L37" s="51">
        <f t="shared" si="2"/>
        <v>6</v>
      </c>
    </row>
    <row r="38" spans="1:12" x14ac:dyDescent="0.25">
      <c r="A38" s="6"/>
      <c r="B38" s="2" t="s">
        <v>95</v>
      </c>
      <c r="C38" s="2" t="s">
        <v>96</v>
      </c>
      <c r="D38" s="2" t="s">
        <v>97</v>
      </c>
      <c r="E38" s="2" t="s">
        <v>48</v>
      </c>
      <c r="F38" s="20">
        <v>4.53</v>
      </c>
      <c r="G38" s="6">
        <v>1.02</v>
      </c>
      <c r="H38" s="44">
        <f t="shared" si="0"/>
        <v>4.6206000000000005</v>
      </c>
      <c r="J38" s="51">
        <f t="shared" si="1"/>
        <v>5.5909260000000005</v>
      </c>
      <c r="K38" s="53">
        <f>MROUND(J38,0.5)</f>
        <v>5.5</v>
      </c>
      <c r="L38" s="51">
        <f t="shared" si="2"/>
        <v>6</v>
      </c>
    </row>
    <row r="39" spans="1:12" x14ac:dyDescent="0.25">
      <c r="A39" s="6"/>
      <c r="B39" s="2" t="s">
        <v>98</v>
      </c>
      <c r="C39" s="2" t="s">
        <v>85</v>
      </c>
      <c r="D39" s="2" t="s">
        <v>99</v>
      </c>
      <c r="E39" s="2" t="s">
        <v>48</v>
      </c>
      <c r="F39" s="20">
        <v>3.04</v>
      </c>
      <c r="G39" s="6">
        <v>1.02</v>
      </c>
      <c r="H39" s="44">
        <f t="shared" si="0"/>
        <v>3.1008</v>
      </c>
      <c r="J39" s="51">
        <f t="shared" si="1"/>
        <v>3.7519679999999997</v>
      </c>
      <c r="K39" s="53">
        <f>MROUND(J39,0.5)</f>
        <v>4</v>
      </c>
      <c r="L39" s="51">
        <f t="shared" si="2"/>
        <v>4</v>
      </c>
    </row>
    <row r="40" spans="1:12" x14ac:dyDescent="0.25">
      <c r="A40" s="6"/>
      <c r="B40" s="2" t="s">
        <v>100</v>
      </c>
      <c r="C40" s="2" t="s">
        <v>85</v>
      </c>
      <c r="D40" s="2" t="s">
        <v>101</v>
      </c>
      <c r="E40" s="2" t="s">
        <v>48</v>
      </c>
      <c r="F40" s="20">
        <v>4.53</v>
      </c>
      <c r="G40" s="6">
        <v>1.02</v>
      </c>
      <c r="H40" s="44">
        <f t="shared" si="0"/>
        <v>4.6206000000000005</v>
      </c>
      <c r="J40" s="51">
        <f t="shared" si="1"/>
        <v>5.5909260000000005</v>
      </c>
      <c r="K40" s="53">
        <f>MROUND(J40,0.5)</f>
        <v>5.5</v>
      </c>
      <c r="L40" s="51">
        <f t="shared" si="2"/>
        <v>6</v>
      </c>
    </row>
    <row r="41" spans="1:12" x14ac:dyDescent="0.25">
      <c r="A41" s="6"/>
      <c r="B41" s="2" t="s">
        <v>102</v>
      </c>
      <c r="C41" s="2" t="s">
        <v>103</v>
      </c>
      <c r="D41" s="2" t="s">
        <v>104</v>
      </c>
      <c r="E41" s="2" t="s">
        <v>48</v>
      </c>
      <c r="F41" s="20">
        <v>2.58</v>
      </c>
      <c r="G41" s="6">
        <v>1.02</v>
      </c>
      <c r="H41" s="44">
        <f t="shared" si="0"/>
        <v>2.6316000000000002</v>
      </c>
      <c r="J41" s="51">
        <f t="shared" si="1"/>
        <v>3.1842360000000003</v>
      </c>
      <c r="K41" s="53">
        <f>MROUND(J41,0.5)</f>
        <v>3</v>
      </c>
      <c r="L41" s="51">
        <f t="shared" si="2"/>
        <v>3.5</v>
      </c>
    </row>
    <row r="42" spans="1:12" x14ac:dyDescent="0.25">
      <c r="A42" s="6"/>
      <c r="B42" s="2" t="s">
        <v>105</v>
      </c>
      <c r="C42" s="2" t="s">
        <v>103</v>
      </c>
      <c r="D42" s="2" t="s">
        <v>106</v>
      </c>
      <c r="E42" s="2" t="s">
        <v>48</v>
      </c>
      <c r="F42" s="20">
        <v>2.58</v>
      </c>
      <c r="G42" s="6">
        <v>1.02</v>
      </c>
      <c r="H42" s="44">
        <f t="shared" si="0"/>
        <v>2.6316000000000002</v>
      </c>
      <c r="J42" s="51">
        <f t="shared" si="1"/>
        <v>3.1842360000000003</v>
      </c>
      <c r="K42" s="53">
        <f>MROUND(J42,0.5)</f>
        <v>3</v>
      </c>
      <c r="L42" s="51">
        <f t="shared" si="2"/>
        <v>3.5</v>
      </c>
    </row>
    <row r="43" spans="1:12" x14ac:dyDescent="0.25">
      <c r="A43" s="6"/>
      <c r="B43" s="2" t="s">
        <v>107</v>
      </c>
      <c r="C43" s="2" t="s">
        <v>103</v>
      </c>
      <c r="D43" s="2" t="s">
        <v>108</v>
      </c>
      <c r="E43" s="2" t="s">
        <v>48</v>
      </c>
      <c r="F43" s="20">
        <v>2.58</v>
      </c>
      <c r="G43" s="6">
        <v>1.02</v>
      </c>
      <c r="H43" s="44">
        <f t="shared" si="0"/>
        <v>2.6316000000000002</v>
      </c>
      <c r="J43" s="51">
        <f t="shared" si="1"/>
        <v>3.1842360000000003</v>
      </c>
      <c r="K43" s="53">
        <f>MROUND(J43,0.5)</f>
        <v>3</v>
      </c>
      <c r="L43" s="51">
        <f t="shared" si="2"/>
        <v>3.5</v>
      </c>
    </row>
    <row r="44" spans="1:12" x14ac:dyDescent="0.25">
      <c r="A44" s="6"/>
      <c r="B44" s="2" t="s">
        <v>109</v>
      </c>
      <c r="C44" s="2" t="s">
        <v>110</v>
      </c>
      <c r="D44" s="2" t="s">
        <v>111</v>
      </c>
      <c r="E44" s="2" t="s">
        <v>48</v>
      </c>
      <c r="F44" s="20">
        <v>4.2699999999999996</v>
      </c>
      <c r="G44" s="6">
        <v>1.02</v>
      </c>
      <c r="H44" s="44">
        <f t="shared" si="0"/>
        <v>4.3553999999999995</v>
      </c>
      <c r="J44" s="51">
        <f t="shared" si="1"/>
        <v>5.270033999999999</v>
      </c>
      <c r="K44" s="53">
        <f>MROUND(J44,0.5)</f>
        <v>5.5</v>
      </c>
      <c r="L44" s="51">
        <f t="shared" si="2"/>
        <v>5.5</v>
      </c>
    </row>
    <row r="45" spans="1:12" x14ac:dyDescent="0.25">
      <c r="A45" s="6"/>
      <c r="B45" s="2"/>
      <c r="C45" s="2"/>
      <c r="D45" s="2"/>
      <c r="E45" s="2"/>
      <c r="F45" s="20"/>
      <c r="G45" s="6"/>
      <c r="H45" s="44"/>
      <c r="J45" s="51"/>
      <c r="K45" s="53"/>
      <c r="L45" s="51">
        <f t="shared" si="2"/>
        <v>0</v>
      </c>
    </row>
    <row r="46" spans="1:12" x14ac:dyDescent="0.25">
      <c r="A46" s="6"/>
      <c r="B46" s="2" t="s">
        <v>112</v>
      </c>
      <c r="C46" s="2" t="s">
        <v>113</v>
      </c>
      <c r="D46" s="2" t="s">
        <v>114</v>
      </c>
      <c r="E46" s="2" t="s">
        <v>48</v>
      </c>
      <c r="F46" s="20">
        <v>3.04</v>
      </c>
      <c r="G46" s="6">
        <v>1.02</v>
      </c>
      <c r="H46" s="44">
        <f t="shared" si="0"/>
        <v>3.1008</v>
      </c>
      <c r="J46" s="51">
        <f t="shared" si="1"/>
        <v>3.7519679999999997</v>
      </c>
      <c r="K46" s="53">
        <f>MROUND(J46,0.5)</f>
        <v>4</v>
      </c>
      <c r="L46" s="51">
        <f t="shared" si="2"/>
        <v>4</v>
      </c>
    </row>
    <row r="47" spans="1:12" x14ac:dyDescent="0.25">
      <c r="A47" s="6"/>
      <c r="B47" s="2" t="s">
        <v>115</v>
      </c>
      <c r="C47" s="2" t="s">
        <v>113</v>
      </c>
      <c r="D47" s="2" t="s">
        <v>116</v>
      </c>
      <c r="E47" s="2" t="s">
        <v>48</v>
      </c>
      <c r="F47" s="20">
        <v>3.04</v>
      </c>
      <c r="G47" s="6">
        <v>1.02</v>
      </c>
      <c r="H47" s="44">
        <f t="shared" si="0"/>
        <v>3.1008</v>
      </c>
      <c r="J47" s="51">
        <f t="shared" si="1"/>
        <v>3.7519679999999997</v>
      </c>
      <c r="K47" s="53">
        <f>MROUND(J47,0.5)</f>
        <v>4</v>
      </c>
      <c r="L47" s="51">
        <f t="shared" si="2"/>
        <v>4</v>
      </c>
    </row>
    <row r="48" spans="1:12" x14ac:dyDescent="0.25">
      <c r="A48" s="6"/>
      <c r="B48" s="2" t="s">
        <v>117</v>
      </c>
      <c r="C48" s="2" t="s">
        <v>113</v>
      </c>
      <c r="D48" s="2" t="s">
        <v>118</v>
      </c>
      <c r="E48" s="2" t="s">
        <v>48</v>
      </c>
      <c r="F48" s="20">
        <v>3.04</v>
      </c>
      <c r="G48" s="6">
        <v>1.02</v>
      </c>
      <c r="H48" s="44">
        <f t="shared" si="0"/>
        <v>3.1008</v>
      </c>
      <c r="J48" s="51">
        <f t="shared" si="1"/>
        <v>3.7519679999999997</v>
      </c>
      <c r="K48" s="53">
        <f>MROUND(J48,0.5)</f>
        <v>4</v>
      </c>
      <c r="L48" s="51">
        <f t="shared" si="2"/>
        <v>4</v>
      </c>
    </row>
    <row r="49" spans="1:12" x14ac:dyDescent="0.25">
      <c r="A49" s="6"/>
      <c r="B49" s="2" t="s">
        <v>119</v>
      </c>
      <c r="C49" s="2" t="s">
        <v>113</v>
      </c>
      <c r="D49" s="2" t="s">
        <v>120</v>
      </c>
      <c r="E49" s="2" t="s">
        <v>48</v>
      </c>
      <c r="F49" s="20">
        <v>3.04</v>
      </c>
      <c r="G49" s="6">
        <v>1.02</v>
      </c>
      <c r="H49" s="44">
        <f t="shared" si="0"/>
        <v>3.1008</v>
      </c>
      <c r="J49" s="51">
        <f t="shared" si="1"/>
        <v>3.7519679999999997</v>
      </c>
      <c r="K49" s="53">
        <f>MROUND(J49,0.5)</f>
        <v>4</v>
      </c>
      <c r="L49" s="51">
        <f t="shared" si="2"/>
        <v>4</v>
      </c>
    </row>
    <row r="50" spans="1:12" x14ac:dyDescent="0.25">
      <c r="A50" s="6"/>
      <c r="B50" s="2" t="s">
        <v>119</v>
      </c>
      <c r="C50" s="2" t="s">
        <v>113</v>
      </c>
      <c r="D50" s="2" t="s">
        <v>121</v>
      </c>
      <c r="E50" s="2" t="s">
        <v>48</v>
      </c>
      <c r="F50" s="20">
        <v>3.04</v>
      </c>
      <c r="G50" s="6">
        <v>1.02</v>
      </c>
      <c r="H50" s="44">
        <f t="shared" si="0"/>
        <v>3.1008</v>
      </c>
      <c r="J50" s="51">
        <f t="shared" si="1"/>
        <v>3.7519679999999997</v>
      </c>
      <c r="K50" s="53">
        <f>MROUND(J50,0.5)</f>
        <v>4</v>
      </c>
      <c r="L50" s="51">
        <f t="shared" si="2"/>
        <v>4</v>
      </c>
    </row>
    <row r="51" spans="1:12" x14ac:dyDescent="0.25">
      <c r="A51" s="6"/>
      <c r="B51" s="2" t="s">
        <v>122</v>
      </c>
      <c r="C51" s="2" t="s">
        <v>123</v>
      </c>
      <c r="D51" s="2" t="s">
        <v>124</v>
      </c>
      <c r="E51" s="2" t="s">
        <v>48</v>
      </c>
      <c r="F51" s="20">
        <v>4.07</v>
      </c>
      <c r="G51" s="6">
        <v>1.02</v>
      </c>
      <c r="H51" s="44">
        <f t="shared" si="0"/>
        <v>4.1514000000000006</v>
      </c>
      <c r="J51" s="51">
        <f t="shared" si="1"/>
        <v>5.023194000000001</v>
      </c>
      <c r="K51" s="53">
        <f>MROUND(J51,0.5)</f>
        <v>5</v>
      </c>
      <c r="L51" s="51">
        <f t="shared" si="2"/>
        <v>5.5</v>
      </c>
    </row>
    <row r="52" spans="1:12" x14ac:dyDescent="0.25">
      <c r="A52" s="6"/>
      <c r="B52" s="2" t="s">
        <v>125</v>
      </c>
      <c r="C52" s="2" t="s">
        <v>126</v>
      </c>
      <c r="D52" s="3" t="s">
        <v>127</v>
      </c>
      <c r="E52" s="2" t="s">
        <v>48</v>
      </c>
      <c r="F52" s="20">
        <v>2.68</v>
      </c>
      <c r="G52" s="6">
        <v>1.02</v>
      </c>
      <c r="H52" s="44">
        <f t="shared" si="0"/>
        <v>2.7336</v>
      </c>
      <c r="J52" s="51">
        <f t="shared" si="1"/>
        <v>3.3076560000000002</v>
      </c>
      <c r="K52" s="53">
        <f>MROUND(J52,0.5)</f>
        <v>3.5</v>
      </c>
      <c r="L52" s="51">
        <f t="shared" si="2"/>
        <v>3.5</v>
      </c>
    </row>
    <row r="53" spans="1:12" x14ac:dyDescent="0.25">
      <c r="A53" s="6"/>
      <c r="B53" s="2" t="s">
        <v>128</v>
      </c>
      <c r="C53" s="2" t="s">
        <v>126</v>
      </c>
      <c r="D53" s="3" t="s">
        <v>129</v>
      </c>
      <c r="E53" s="2" t="s">
        <v>48</v>
      </c>
      <c r="F53" s="20">
        <v>2.68</v>
      </c>
      <c r="G53" s="6">
        <v>1.02</v>
      </c>
      <c r="H53" s="44">
        <f t="shared" si="0"/>
        <v>2.7336</v>
      </c>
      <c r="J53" s="51">
        <f t="shared" si="1"/>
        <v>3.3076560000000002</v>
      </c>
      <c r="K53" s="53">
        <f>MROUND(J53,0.5)</f>
        <v>3.5</v>
      </c>
      <c r="L53" s="51">
        <f t="shared" si="2"/>
        <v>3.5</v>
      </c>
    </row>
    <row r="54" spans="1:12" x14ac:dyDescent="0.25">
      <c r="A54" s="6"/>
      <c r="B54" s="2" t="s">
        <v>130</v>
      </c>
      <c r="C54" s="2" t="s">
        <v>126</v>
      </c>
      <c r="D54" s="3" t="s">
        <v>131</v>
      </c>
      <c r="E54" s="2" t="s">
        <v>48</v>
      </c>
      <c r="F54" s="20">
        <v>2.68</v>
      </c>
      <c r="G54" s="6">
        <v>1.02</v>
      </c>
      <c r="H54" s="44">
        <f t="shared" si="0"/>
        <v>2.7336</v>
      </c>
      <c r="J54" s="51">
        <f t="shared" si="1"/>
        <v>3.3076560000000002</v>
      </c>
      <c r="K54" s="53">
        <f>MROUND(J54,0.5)</f>
        <v>3.5</v>
      </c>
      <c r="L54" s="51">
        <f t="shared" si="2"/>
        <v>3.5</v>
      </c>
    </row>
    <row r="55" spans="1:12" x14ac:dyDescent="0.25">
      <c r="A55" s="6"/>
      <c r="B55" s="2" t="s">
        <v>132</v>
      </c>
      <c r="C55" s="2" t="s">
        <v>133</v>
      </c>
      <c r="D55" s="3" t="s">
        <v>134</v>
      </c>
      <c r="E55" s="2" t="s">
        <v>48</v>
      </c>
      <c r="F55" s="20">
        <v>6.64</v>
      </c>
      <c r="G55" s="6">
        <v>1.02</v>
      </c>
      <c r="H55" s="44">
        <f t="shared" si="0"/>
        <v>6.7728000000000002</v>
      </c>
      <c r="J55" s="51">
        <f t="shared" si="1"/>
        <v>8.1950880000000002</v>
      </c>
      <c r="K55" s="53">
        <f>MROUND(J55,0.5)</f>
        <v>8</v>
      </c>
      <c r="L55" s="51">
        <f t="shared" si="2"/>
        <v>8.5</v>
      </c>
    </row>
    <row r="56" spans="1:12" x14ac:dyDescent="0.25">
      <c r="A56" s="6"/>
      <c r="B56" s="2" t="s">
        <v>135</v>
      </c>
      <c r="C56" s="2" t="s">
        <v>136</v>
      </c>
      <c r="D56" s="3" t="s">
        <v>137</v>
      </c>
      <c r="E56" s="2" t="s">
        <v>48</v>
      </c>
      <c r="F56" s="20">
        <v>6.64</v>
      </c>
      <c r="G56" s="6">
        <v>1.02</v>
      </c>
      <c r="H56" s="44">
        <f t="shared" si="0"/>
        <v>6.7728000000000002</v>
      </c>
      <c r="J56" s="51">
        <f t="shared" si="1"/>
        <v>8.1950880000000002</v>
      </c>
      <c r="K56" s="53">
        <f>MROUND(J56,0.5)</f>
        <v>8</v>
      </c>
      <c r="L56" s="51">
        <f t="shared" si="2"/>
        <v>8.5</v>
      </c>
    </row>
    <row r="57" spans="1:12" x14ac:dyDescent="0.25">
      <c r="A57" s="6"/>
      <c r="B57" s="2" t="s">
        <v>138</v>
      </c>
      <c r="C57" s="2" t="s">
        <v>136</v>
      </c>
      <c r="D57" s="3" t="s">
        <v>139</v>
      </c>
      <c r="E57" s="2" t="s">
        <v>48</v>
      </c>
      <c r="F57" s="20">
        <v>2.58</v>
      </c>
      <c r="G57" s="6">
        <v>1.02</v>
      </c>
      <c r="H57" s="44">
        <f t="shared" si="0"/>
        <v>2.6316000000000002</v>
      </c>
      <c r="J57" s="51">
        <f t="shared" si="1"/>
        <v>3.1842360000000003</v>
      </c>
      <c r="K57" s="53">
        <f>MROUND(J57,0.5)</f>
        <v>3</v>
      </c>
      <c r="L57" s="51">
        <f t="shared" si="2"/>
        <v>3.5</v>
      </c>
    </row>
    <row r="58" spans="1:12" x14ac:dyDescent="0.25">
      <c r="A58" s="6"/>
      <c r="B58" s="2" t="s">
        <v>140</v>
      </c>
      <c r="C58" s="2" t="s">
        <v>141</v>
      </c>
      <c r="D58" s="3" t="s">
        <v>142</v>
      </c>
      <c r="E58" s="2" t="s">
        <v>48</v>
      </c>
      <c r="F58" s="20">
        <v>2.58</v>
      </c>
      <c r="G58" s="6">
        <v>1.02</v>
      </c>
      <c r="H58" s="44">
        <f t="shared" si="0"/>
        <v>2.6316000000000002</v>
      </c>
      <c r="J58" s="51">
        <f t="shared" si="1"/>
        <v>3.1842360000000003</v>
      </c>
      <c r="K58" s="53">
        <f>MROUND(J58,0.5)</f>
        <v>3</v>
      </c>
      <c r="L58" s="51">
        <f t="shared" si="2"/>
        <v>3.5</v>
      </c>
    </row>
    <row r="59" spans="1:12" x14ac:dyDescent="0.25">
      <c r="A59" s="6"/>
      <c r="B59" s="2"/>
      <c r="C59" s="2"/>
      <c r="D59" s="2"/>
      <c r="E59" s="2"/>
      <c r="F59" s="20"/>
      <c r="G59" s="6"/>
      <c r="H59" s="44"/>
      <c r="J59" s="51"/>
      <c r="K59" s="53"/>
      <c r="L59" s="51"/>
    </row>
    <row r="60" spans="1:12" x14ac:dyDescent="0.25">
      <c r="A60" s="6"/>
      <c r="B60" s="2" t="s">
        <v>143</v>
      </c>
      <c r="C60" s="2" t="s">
        <v>144</v>
      </c>
      <c r="D60" s="3" t="s">
        <v>145</v>
      </c>
      <c r="E60" s="2" t="s">
        <v>48</v>
      </c>
      <c r="F60" s="20">
        <v>2.58</v>
      </c>
      <c r="G60" s="6">
        <v>1.02</v>
      </c>
      <c r="H60" s="44">
        <f t="shared" si="0"/>
        <v>2.6316000000000002</v>
      </c>
      <c r="J60" s="51">
        <f t="shared" si="1"/>
        <v>3.1842360000000003</v>
      </c>
      <c r="K60" s="53">
        <f>MROUND(J60,0.5)</f>
        <v>3</v>
      </c>
      <c r="L60" s="51">
        <f t="shared" si="2"/>
        <v>3.5</v>
      </c>
    </row>
    <row r="61" spans="1:12" x14ac:dyDescent="0.25">
      <c r="A61" s="6"/>
      <c r="B61" s="2" t="s">
        <v>146</v>
      </c>
      <c r="C61" s="2" t="s">
        <v>147</v>
      </c>
      <c r="D61" s="3" t="s">
        <v>148</v>
      </c>
      <c r="E61" s="2" t="s">
        <v>48</v>
      </c>
      <c r="F61" s="20">
        <v>2.58</v>
      </c>
      <c r="G61" s="6">
        <v>1.02</v>
      </c>
      <c r="H61" s="44">
        <f t="shared" si="0"/>
        <v>2.6316000000000002</v>
      </c>
      <c r="J61" s="51">
        <f t="shared" si="1"/>
        <v>3.1842360000000003</v>
      </c>
      <c r="K61" s="53">
        <f>MROUND(J61,0.5)</f>
        <v>3</v>
      </c>
      <c r="L61" s="51">
        <f t="shared" si="2"/>
        <v>3.5</v>
      </c>
    </row>
    <row r="62" spans="1:12" x14ac:dyDescent="0.25">
      <c r="A62" s="6"/>
      <c r="B62" s="2" t="s">
        <v>140</v>
      </c>
      <c r="C62" s="2" t="s">
        <v>141</v>
      </c>
      <c r="D62" s="3" t="s">
        <v>142</v>
      </c>
      <c r="E62" s="2" t="s">
        <v>48</v>
      </c>
      <c r="F62" s="20">
        <v>2.58</v>
      </c>
      <c r="G62" s="6">
        <v>1.02</v>
      </c>
      <c r="H62" s="44">
        <f t="shared" si="0"/>
        <v>2.6316000000000002</v>
      </c>
      <c r="J62" s="51">
        <f t="shared" si="1"/>
        <v>3.1842360000000003</v>
      </c>
      <c r="K62" s="53">
        <f>MROUND(J62,0.5)</f>
        <v>3</v>
      </c>
      <c r="L62" s="51">
        <f t="shared" si="2"/>
        <v>3.5</v>
      </c>
    </row>
    <row r="63" spans="1:12" x14ac:dyDescent="0.25">
      <c r="A63" s="6"/>
      <c r="B63" s="2"/>
      <c r="C63" s="2"/>
      <c r="D63" s="2"/>
      <c r="E63" s="2"/>
      <c r="F63" s="20"/>
      <c r="G63" s="6"/>
      <c r="H63" s="44"/>
      <c r="J63" s="51"/>
      <c r="K63" s="53"/>
      <c r="L63" s="51"/>
    </row>
    <row r="64" spans="1:12" x14ac:dyDescent="0.25">
      <c r="A64" s="6"/>
      <c r="B64" s="2">
        <v>10211026</v>
      </c>
      <c r="C64" s="2" t="s">
        <v>149</v>
      </c>
      <c r="D64" s="2" t="s">
        <v>150</v>
      </c>
      <c r="E64" s="2" t="s">
        <v>151</v>
      </c>
      <c r="F64" s="20">
        <v>8.9499999999999993</v>
      </c>
      <c r="G64" s="6">
        <v>1.02</v>
      </c>
      <c r="H64" s="44">
        <f t="shared" si="0"/>
        <v>9.1289999999999996</v>
      </c>
      <c r="J64" s="51">
        <f t="shared" si="1"/>
        <v>11.04609</v>
      </c>
      <c r="K64" s="53">
        <f>MROUND(J64,0.5)</f>
        <v>11</v>
      </c>
      <c r="L64" s="51">
        <f t="shared" si="2"/>
        <v>11.5</v>
      </c>
    </row>
    <row r="65" spans="1:12" x14ac:dyDescent="0.25">
      <c r="A65" s="6"/>
      <c r="B65" s="2" t="s">
        <v>152</v>
      </c>
      <c r="C65" s="2" t="s">
        <v>149</v>
      </c>
      <c r="D65" s="2" t="s">
        <v>153</v>
      </c>
      <c r="E65" s="2" t="s">
        <v>151</v>
      </c>
      <c r="F65" s="20">
        <v>8.9499999999999993</v>
      </c>
      <c r="G65" s="6">
        <v>1.02</v>
      </c>
      <c r="H65" s="44">
        <f t="shared" si="0"/>
        <v>9.1289999999999996</v>
      </c>
      <c r="J65" s="51">
        <f t="shared" si="1"/>
        <v>11.04609</v>
      </c>
      <c r="K65" s="53">
        <f>MROUND(J65,0.5)</f>
        <v>11</v>
      </c>
      <c r="L65" s="51">
        <f t="shared" si="2"/>
        <v>11.5</v>
      </c>
    </row>
    <row r="66" spans="1:12" x14ac:dyDescent="0.25">
      <c r="A66" s="6"/>
      <c r="B66" s="2" t="s">
        <v>154</v>
      </c>
      <c r="C66" s="2" t="s">
        <v>155</v>
      </c>
      <c r="D66" s="2" t="s">
        <v>156</v>
      </c>
      <c r="E66" s="2" t="s">
        <v>151</v>
      </c>
      <c r="F66" s="20">
        <v>14.9</v>
      </c>
      <c r="G66" s="6">
        <v>1.02</v>
      </c>
      <c r="H66" s="44">
        <f t="shared" si="0"/>
        <v>15.198</v>
      </c>
      <c r="J66" s="51">
        <f t="shared" si="1"/>
        <v>18.389579999999999</v>
      </c>
      <c r="K66" s="53">
        <f>MROUND(J66,0.5)</f>
        <v>18.5</v>
      </c>
      <c r="L66" s="51">
        <f t="shared" si="2"/>
        <v>18.5</v>
      </c>
    </row>
    <row r="67" spans="1:12" x14ac:dyDescent="0.25">
      <c r="A67" s="6"/>
      <c r="B67" s="2" t="s">
        <v>157</v>
      </c>
      <c r="C67" s="2" t="s">
        <v>158</v>
      </c>
      <c r="D67" s="2" t="s">
        <v>159</v>
      </c>
      <c r="E67" s="2" t="s">
        <v>151</v>
      </c>
      <c r="F67" s="20">
        <v>14.9</v>
      </c>
      <c r="G67" s="6">
        <v>1.02</v>
      </c>
      <c r="H67" s="44">
        <f t="shared" si="0"/>
        <v>15.198</v>
      </c>
      <c r="J67" s="51">
        <f t="shared" si="1"/>
        <v>18.389579999999999</v>
      </c>
      <c r="K67" s="53">
        <f>MROUND(J67,0.5)</f>
        <v>18.5</v>
      </c>
      <c r="L67" s="51">
        <f t="shared" si="2"/>
        <v>18.5</v>
      </c>
    </row>
    <row r="68" spans="1:12" x14ac:dyDescent="0.25">
      <c r="A68" s="6"/>
      <c r="B68" s="2" t="s">
        <v>160</v>
      </c>
      <c r="C68" s="2" t="s">
        <v>161</v>
      </c>
      <c r="D68" s="2" t="s">
        <v>162</v>
      </c>
      <c r="E68" s="2" t="s">
        <v>151</v>
      </c>
      <c r="F68" s="20">
        <v>14.9</v>
      </c>
      <c r="G68" s="6">
        <v>1.02</v>
      </c>
      <c r="H68" s="44">
        <f t="shared" si="0"/>
        <v>15.198</v>
      </c>
      <c r="J68" s="51">
        <f t="shared" si="1"/>
        <v>18.389579999999999</v>
      </c>
      <c r="K68" s="53">
        <f>MROUND(J68,0.5)</f>
        <v>18.5</v>
      </c>
      <c r="L68" s="51">
        <f t="shared" si="2"/>
        <v>18.5</v>
      </c>
    </row>
    <row r="69" spans="1:12" x14ac:dyDescent="0.25">
      <c r="A69" s="6"/>
      <c r="B69" s="2" t="s">
        <v>163</v>
      </c>
      <c r="C69" s="2" t="s">
        <v>164</v>
      </c>
      <c r="D69" s="2" t="s">
        <v>165</v>
      </c>
      <c r="E69" s="2" t="s">
        <v>151</v>
      </c>
      <c r="F69" s="20">
        <v>10.95</v>
      </c>
      <c r="G69" s="6">
        <v>1.02</v>
      </c>
      <c r="H69" s="44">
        <f t="shared" ref="H69:H132" si="3">F69*G69</f>
        <v>11.168999999999999</v>
      </c>
      <c r="J69" s="51">
        <f t="shared" ref="J69:J132" si="4">H69*1.21</f>
        <v>13.514489999999999</v>
      </c>
      <c r="K69" s="53">
        <f>MROUND(J69,0.5)</f>
        <v>13.5</v>
      </c>
      <c r="L69" s="51">
        <f t="shared" ref="L69:L132" si="5">_xlfn.CEILING.MATH(J69,0.5)</f>
        <v>14</v>
      </c>
    </row>
    <row r="70" spans="1:12" x14ac:dyDescent="0.25">
      <c r="A70" s="6"/>
      <c r="B70" s="2" t="s">
        <v>166</v>
      </c>
      <c r="C70" s="2" t="s">
        <v>164</v>
      </c>
      <c r="D70" s="2" t="s">
        <v>167</v>
      </c>
      <c r="E70" s="2" t="s">
        <v>151</v>
      </c>
      <c r="F70" s="20">
        <v>10.95</v>
      </c>
      <c r="G70" s="6">
        <v>1.02</v>
      </c>
      <c r="H70" s="44">
        <f t="shared" si="3"/>
        <v>11.168999999999999</v>
      </c>
      <c r="J70" s="51">
        <f t="shared" si="4"/>
        <v>13.514489999999999</v>
      </c>
      <c r="K70" s="53">
        <f>MROUND(J70,0.5)</f>
        <v>13.5</v>
      </c>
      <c r="L70" s="51">
        <f t="shared" si="5"/>
        <v>14</v>
      </c>
    </row>
    <row r="71" spans="1:12" x14ac:dyDescent="0.25">
      <c r="A71" s="6"/>
      <c r="B71" s="2" t="s">
        <v>168</v>
      </c>
      <c r="C71" s="2" t="s">
        <v>164</v>
      </c>
      <c r="D71" s="2" t="s">
        <v>169</v>
      </c>
      <c r="E71" s="2" t="s">
        <v>151</v>
      </c>
      <c r="F71" s="20">
        <v>10.95</v>
      </c>
      <c r="G71" s="6">
        <v>1.02</v>
      </c>
      <c r="H71" s="44">
        <f t="shared" si="3"/>
        <v>11.168999999999999</v>
      </c>
      <c r="J71" s="51">
        <f t="shared" si="4"/>
        <v>13.514489999999999</v>
      </c>
      <c r="K71" s="53">
        <f>MROUND(J71,0.5)</f>
        <v>13.5</v>
      </c>
      <c r="L71" s="51">
        <f t="shared" si="5"/>
        <v>14</v>
      </c>
    </row>
    <row r="72" spans="1:12" x14ac:dyDescent="0.25">
      <c r="A72" s="6"/>
      <c r="B72" s="2" t="s">
        <v>170</v>
      </c>
      <c r="C72" s="2" t="s">
        <v>164</v>
      </c>
      <c r="D72" s="2" t="s">
        <v>171</v>
      </c>
      <c r="E72" s="2" t="s">
        <v>151</v>
      </c>
      <c r="F72" s="20">
        <v>10.95</v>
      </c>
      <c r="G72" s="6">
        <v>1.02</v>
      </c>
      <c r="H72" s="44">
        <f t="shared" si="3"/>
        <v>11.168999999999999</v>
      </c>
      <c r="J72" s="51">
        <f t="shared" si="4"/>
        <v>13.514489999999999</v>
      </c>
      <c r="K72" s="53">
        <f>MROUND(J72,0.5)</f>
        <v>13.5</v>
      </c>
      <c r="L72" s="51">
        <f t="shared" si="5"/>
        <v>14</v>
      </c>
    </row>
    <row r="73" spans="1:12" x14ac:dyDescent="0.25">
      <c r="A73" s="6"/>
      <c r="B73" s="2" t="s">
        <v>172</v>
      </c>
      <c r="C73" s="2" t="s">
        <v>164</v>
      </c>
      <c r="D73" s="2" t="s">
        <v>173</v>
      </c>
      <c r="E73" s="2" t="s">
        <v>151</v>
      </c>
      <c r="F73" s="20">
        <v>10.95</v>
      </c>
      <c r="G73" s="6">
        <v>1.02</v>
      </c>
      <c r="H73" s="44">
        <f t="shared" si="3"/>
        <v>11.168999999999999</v>
      </c>
      <c r="J73" s="51">
        <f t="shared" si="4"/>
        <v>13.514489999999999</v>
      </c>
      <c r="K73" s="53">
        <f>MROUND(J73,0.5)</f>
        <v>13.5</v>
      </c>
      <c r="L73" s="51">
        <f t="shared" si="5"/>
        <v>14</v>
      </c>
    </row>
    <row r="74" spans="1:12" x14ac:dyDescent="0.25">
      <c r="A74" s="6"/>
      <c r="B74" s="2" t="s">
        <v>174</v>
      </c>
      <c r="C74" s="2" t="s">
        <v>175</v>
      </c>
      <c r="D74" s="2" t="s">
        <v>176</v>
      </c>
      <c r="E74" s="2" t="s">
        <v>151</v>
      </c>
      <c r="F74" s="20">
        <v>8.9499999999999993</v>
      </c>
      <c r="G74" s="6">
        <v>1.02</v>
      </c>
      <c r="H74" s="44">
        <f t="shared" si="3"/>
        <v>9.1289999999999996</v>
      </c>
      <c r="J74" s="51">
        <f t="shared" si="4"/>
        <v>11.04609</v>
      </c>
      <c r="K74" s="53">
        <f>MROUND(J74,0.5)</f>
        <v>11</v>
      </c>
      <c r="L74" s="51">
        <f t="shared" si="5"/>
        <v>11.5</v>
      </c>
    </row>
    <row r="75" spans="1:12" x14ac:dyDescent="0.25">
      <c r="A75" s="6"/>
      <c r="B75" s="2" t="s">
        <v>177</v>
      </c>
      <c r="C75" s="2" t="s">
        <v>178</v>
      </c>
      <c r="D75" s="2" t="s">
        <v>179</v>
      </c>
      <c r="E75" s="2" t="s">
        <v>151</v>
      </c>
      <c r="F75" s="20">
        <v>8.9499999999999993</v>
      </c>
      <c r="G75" s="6">
        <v>1.02</v>
      </c>
      <c r="H75" s="44">
        <f t="shared" si="3"/>
        <v>9.1289999999999996</v>
      </c>
      <c r="J75" s="51">
        <f t="shared" si="4"/>
        <v>11.04609</v>
      </c>
      <c r="K75" s="53">
        <f>MROUND(J75,0.5)</f>
        <v>11</v>
      </c>
      <c r="L75" s="51">
        <f t="shared" si="5"/>
        <v>11.5</v>
      </c>
    </row>
    <row r="76" spans="1:12" x14ac:dyDescent="0.25">
      <c r="A76" s="6"/>
      <c r="B76" s="2" t="s">
        <v>180</v>
      </c>
      <c r="C76" s="2" t="s">
        <v>533</v>
      </c>
      <c r="D76" s="2" t="s">
        <v>182</v>
      </c>
      <c r="E76" s="2" t="s">
        <v>151</v>
      </c>
      <c r="F76" s="20">
        <v>13.59</v>
      </c>
      <c r="G76" s="6">
        <v>1.02</v>
      </c>
      <c r="H76" s="44">
        <f t="shared" si="3"/>
        <v>13.861800000000001</v>
      </c>
      <c r="J76" s="51">
        <f t="shared" si="4"/>
        <v>16.772777999999999</v>
      </c>
      <c r="K76" s="53">
        <f>MROUND(J76,0.5)</f>
        <v>17</v>
      </c>
      <c r="L76" s="51">
        <f t="shared" si="5"/>
        <v>17</v>
      </c>
    </row>
    <row r="77" spans="1:12" x14ac:dyDescent="0.25">
      <c r="A77" s="6"/>
      <c r="B77" s="2" t="s">
        <v>183</v>
      </c>
      <c r="C77" s="2" t="s">
        <v>181</v>
      </c>
      <c r="D77" s="2" t="s">
        <v>184</v>
      </c>
      <c r="E77" s="2" t="s">
        <v>151</v>
      </c>
      <c r="F77" s="20">
        <v>13.59</v>
      </c>
      <c r="G77" s="6">
        <v>1.02</v>
      </c>
      <c r="H77" s="44">
        <f t="shared" si="3"/>
        <v>13.861800000000001</v>
      </c>
      <c r="J77" s="51">
        <f t="shared" si="4"/>
        <v>16.772777999999999</v>
      </c>
      <c r="K77" s="53">
        <f>MROUND(J77,0.5)</f>
        <v>17</v>
      </c>
      <c r="L77" s="51">
        <f t="shared" si="5"/>
        <v>17</v>
      </c>
    </row>
    <row r="78" spans="1:12" x14ac:dyDescent="0.25">
      <c r="A78" s="6"/>
      <c r="B78" s="2" t="s">
        <v>185</v>
      </c>
      <c r="C78" s="2" t="s">
        <v>181</v>
      </c>
      <c r="D78" s="2" t="s">
        <v>186</v>
      </c>
      <c r="E78" s="2" t="s">
        <v>151</v>
      </c>
      <c r="F78" s="20">
        <v>13.59</v>
      </c>
      <c r="G78" s="6">
        <v>1.02</v>
      </c>
      <c r="H78" s="44">
        <f t="shared" si="3"/>
        <v>13.861800000000001</v>
      </c>
      <c r="J78" s="51">
        <f t="shared" si="4"/>
        <v>16.772777999999999</v>
      </c>
      <c r="K78" s="53">
        <f>MROUND(J78,0.5)</f>
        <v>17</v>
      </c>
      <c r="L78" s="51">
        <f t="shared" si="5"/>
        <v>17</v>
      </c>
    </row>
    <row r="79" spans="1:12" x14ac:dyDescent="0.25">
      <c r="A79" s="6"/>
      <c r="B79" s="2" t="s">
        <v>187</v>
      </c>
      <c r="C79" s="2" t="s">
        <v>188</v>
      </c>
      <c r="D79" s="2" t="s">
        <v>189</v>
      </c>
      <c r="E79" s="2" t="s">
        <v>151</v>
      </c>
      <c r="F79" s="20">
        <v>9.08</v>
      </c>
      <c r="G79" s="6">
        <v>1.02</v>
      </c>
      <c r="H79" s="44">
        <f t="shared" si="3"/>
        <v>9.2615999999999996</v>
      </c>
      <c r="J79" s="51">
        <f t="shared" si="4"/>
        <v>11.206536</v>
      </c>
      <c r="K79" s="53">
        <f>MROUND(J79,0.5)</f>
        <v>11</v>
      </c>
      <c r="L79" s="51">
        <f t="shared" si="5"/>
        <v>11.5</v>
      </c>
    </row>
    <row r="80" spans="1:12" x14ac:dyDescent="0.25">
      <c r="A80" s="6"/>
      <c r="B80" s="2" t="s">
        <v>190</v>
      </c>
      <c r="C80" s="2" t="s">
        <v>191</v>
      </c>
      <c r="D80" s="2" t="s">
        <v>192</v>
      </c>
      <c r="E80" s="2" t="s">
        <v>151</v>
      </c>
      <c r="F80" s="20">
        <v>9.08</v>
      </c>
      <c r="G80" s="6">
        <v>1.02</v>
      </c>
      <c r="H80" s="44">
        <f t="shared" si="3"/>
        <v>9.2615999999999996</v>
      </c>
      <c r="J80" s="51">
        <f t="shared" si="4"/>
        <v>11.206536</v>
      </c>
      <c r="K80" s="53">
        <f>MROUND(J80,0.5)</f>
        <v>11</v>
      </c>
      <c r="L80" s="51">
        <f t="shared" si="5"/>
        <v>11.5</v>
      </c>
    </row>
    <row r="81" spans="1:16" x14ac:dyDescent="0.25">
      <c r="A81" s="6"/>
      <c r="B81" s="2"/>
      <c r="C81" s="2"/>
      <c r="D81" s="2"/>
      <c r="E81" s="2"/>
      <c r="F81" s="20"/>
      <c r="G81" s="6"/>
      <c r="H81" s="44"/>
      <c r="J81" s="51"/>
      <c r="K81" s="53"/>
      <c r="L81" s="51"/>
    </row>
    <row r="82" spans="1:16" x14ac:dyDescent="0.25">
      <c r="A82" s="6"/>
      <c r="B82" s="2">
        <v>10230400</v>
      </c>
      <c r="C82" s="6" t="s">
        <v>461</v>
      </c>
      <c r="D82" s="2">
        <v>6530</v>
      </c>
      <c r="E82" s="2" t="s">
        <v>193</v>
      </c>
      <c r="F82" s="20">
        <v>62</v>
      </c>
      <c r="G82" s="6">
        <v>1.02</v>
      </c>
      <c r="H82" s="44">
        <f t="shared" si="3"/>
        <v>63.24</v>
      </c>
      <c r="J82" s="51">
        <f t="shared" si="4"/>
        <v>76.520399999999995</v>
      </c>
      <c r="K82" s="53">
        <f>MROUND(J82,0.5)</f>
        <v>76.5</v>
      </c>
      <c r="L82" s="51">
        <f t="shared" si="5"/>
        <v>77</v>
      </c>
    </row>
    <row r="83" spans="1:16" x14ac:dyDescent="0.25">
      <c r="A83" s="6"/>
      <c r="B83" s="2" t="s">
        <v>194</v>
      </c>
      <c r="C83" s="2" t="s">
        <v>195</v>
      </c>
      <c r="D83" s="2" t="s">
        <v>196</v>
      </c>
      <c r="E83" s="2" t="s">
        <v>197</v>
      </c>
      <c r="F83" s="20">
        <v>25.35</v>
      </c>
      <c r="G83" s="6">
        <v>1.02</v>
      </c>
      <c r="H83" s="44">
        <f t="shared" si="3"/>
        <v>25.857000000000003</v>
      </c>
      <c r="J83" s="51">
        <f t="shared" si="4"/>
        <v>31.286970000000004</v>
      </c>
      <c r="K83" s="53">
        <f>MROUND(J83,0.5)</f>
        <v>31.5</v>
      </c>
      <c r="L83" s="51">
        <f t="shared" si="5"/>
        <v>31.5</v>
      </c>
    </row>
    <row r="84" spans="1:16" x14ac:dyDescent="0.25">
      <c r="A84" s="6"/>
      <c r="B84" s="2" t="s">
        <v>198</v>
      </c>
      <c r="C84" s="2" t="s">
        <v>199</v>
      </c>
      <c r="D84" s="2" t="s">
        <v>200</v>
      </c>
      <c r="E84" s="2" t="s">
        <v>197</v>
      </c>
      <c r="F84" s="20">
        <v>89.87</v>
      </c>
      <c r="G84" s="6">
        <v>1.02</v>
      </c>
      <c r="H84" s="44">
        <f t="shared" si="3"/>
        <v>91.667400000000001</v>
      </c>
      <c r="J84" s="51">
        <f t="shared" si="4"/>
        <v>110.917554</v>
      </c>
      <c r="K84" s="53">
        <f>MROUND(J84,0.5)</f>
        <v>111</v>
      </c>
      <c r="L84" s="51">
        <f t="shared" si="5"/>
        <v>111</v>
      </c>
    </row>
    <row r="85" spans="1:16" s="1" customFormat="1" x14ac:dyDescent="0.25">
      <c r="A85" s="6"/>
      <c r="B85" s="6">
        <v>10480108</v>
      </c>
      <c r="C85" s="6" t="s">
        <v>460</v>
      </c>
      <c r="D85" s="6">
        <v>4011</v>
      </c>
      <c r="E85" s="6" t="s">
        <v>197</v>
      </c>
      <c r="F85" s="20">
        <v>89.87</v>
      </c>
      <c r="G85" s="6">
        <v>1.02</v>
      </c>
      <c r="H85" s="44">
        <f t="shared" si="3"/>
        <v>91.667400000000001</v>
      </c>
      <c r="I85" s="28"/>
      <c r="J85" s="51">
        <f t="shared" si="4"/>
        <v>110.917554</v>
      </c>
      <c r="K85" s="53">
        <f>MROUND(J85,0.5)</f>
        <v>111</v>
      </c>
      <c r="L85" s="51">
        <f t="shared" si="5"/>
        <v>111</v>
      </c>
      <c r="M85" s="28"/>
      <c r="N85" s="28"/>
      <c r="O85" s="28"/>
      <c r="P85" s="28"/>
    </row>
    <row r="86" spans="1:16" x14ac:dyDescent="0.25">
      <c r="A86" s="6"/>
      <c r="B86" s="2" t="s">
        <v>201</v>
      </c>
      <c r="C86" s="2" t="s">
        <v>202</v>
      </c>
      <c r="D86" s="2" t="s">
        <v>203</v>
      </c>
      <c r="E86" s="2" t="s">
        <v>204</v>
      </c>
      <c r="F86" s="20">
        <v>4.75</v>
      </c>
      <c r="G86" s="6">
        <v>1.02</v>
      </c>
      <c r="H86" s="44">
        <f t="shared" si="3"/>
        <v>4.8449999999999998</v>
      </c>
      <c r="J86" s="51">
        <f t="shared" si="4"/>
        <v>5.8624499999999999</v>
      </c>
      <c r="K86" s="53">
        <f>MROUND(J86,0.5)</f>
        <v>6</v>
      </c>
      <c r="L86" s="51">
        <f t="shared" si="5"/>
        <v>6</v>
      </c>
    </row>
    <row r="87" spans="1:16" x14ac:dyDescent="0.25">
      <c r="A87" s="6"/>
      <c r="B87" s="2" t="s">
        <v>205</v>
      </c>
      <c r="C87" s="2" t="s">
        <v>206</v>
      </c>
      <c r="D87" s="2" t="s">
        <v>207</v>
      </c>
      <c r="E87" s="2" t="s">
        <v>208</v>
      </c>
      <c r="F87" s="20">
        <v>2.8</v>
      </c>
      <c r="G87" s="6">
        <v>1.02</v>
      </c>
      <c r="H87" s="44">
        <f t="shared" si="3"/>
        <v>2.8559999999999999</v>
      </c>
      <c r="J87" s="51">
        <f t="shared" si="4"/>
        <v>3.4557599999999997</v>
      </c>
      <c r="K87" s="53">
        <f>MROUND(J87,0.5)</f>
        <v>3.5</v>
      </c>
      <c r="L87" s="51">
        <f t="shared" si="5"/>
        <v>3.5</v>
      </c>
    </row>
    <row r="88" spans="1:16" x14ac:dyDescent="0.25">
      <c r="A88" s="6"/>
      <c r="B88" s="2" t="s">
        <v>209</v>
      </c>
      <c r="C88" s="2" t="s">
        <v>210</v>
      </c>
      <c r="D88" s="2" t="s">
        <v>211</v>
      </c>
      <c r="E88" s="2" t="s">
        <v>212</v>
      </c>
      <c r="F88" s="20">
        <v>3.4</v>
      </c>
      <c r="G88" s="6">
        <v>1.02</v>
      </c>
      <c r="H88" s="44">
        <f t="shared" si="3"/>
        <v>3.468</v>
      </c>
      <c r="J88" s="51">
        <f t="shared" si="4"/>
        <v>4.1962799999999998</v>
      </c>
      <c r="K88" s="53">
        <f>MROUND(J88,0.5)</f>
        <v>4</v>
      </c>
      <c r="L88" s="51">
        <f t="shared" si="5"/>
        <v>4.5</v>
      </c>
    </row>
    <row r="89" spans="1:16" x14ac:dyDescent="0.25">
      <c r="A89" s="6"/>
      <c r="B89" s="2" t="s">
        <v>213</v>
      </c>
      <c r="C89" s="2" t="s">
        <v>214</v>
      </c>
      <c r="D89" s="2" t="s">
        <v>215</v>
      </c>
      <c r="E89" s="2" t="s">
        <v>212</v>
      </c>
      <c r="F89" s="20">
        <v>19.899999999999999</v>
      </c>
      <c r="G89" s="6">
        <v>1.02</v>
      </c>
      <c r="H89" s="44">
        <f t="shared" si="3"/>
        <v>20.297999999999998</v>
      </c>
      <c r="J89" s="51">
        <f t="shared" si="4"/>
        <v>24.560579999999998</v>
      </c>
      <c r="K89" s="53">
        <f>MROUND(J89,0.5)</f>
        <v>24.5</v>
      </c>
      <c r="L89" s="51">
        <f t="shared" si="5"/>
        <v>25</v>
      </c>
    </row>
    <row r="90" spans="1:16" x14ac:dyDescent="0.25">
      <c r="A90" s="6"/>
      <c r="B90" s="2" t="s">
        <v>216</v>
      </c>
      <c r="C90" s="2" t="s">
        <v>217</v>
      </c>
      <c r="D90" s="2" t="s">
        <v>218</v>
      </c>
      <c r="E90" s="2" t="s">
        <v>212</v>
      </c>
      <c r="F90" s="20">
        <v>19.899999999999999</v>
      </c>
      <c r="G90" s="6">
        <v>1.02</v>
      </c>
      <c r="H90" s="44">
        <f t="shared" si="3"/>
        <v>20.297999999999998</v>
      </c>
      <c r="J90" s="51">
        <f t="shared" si="4"/>
        <v>24.560579999999998</v>
      </c>
      <c r="K90" s="53">
        <f>MROUND(J90,0.5)</f>
        <v>24.5</v>
      </c>
      <c r="L90" s="51">
        <f t="shared" si="5"/>
        <v>25</v>
      </c>
    </row>
    <row r="91" spans="1:16" x14ac:dyDescent="0.25">
      <c r="A91" s="6"/>
      <c r="B91" s="2" t="s">
        <v>219</v>
      </c>
      <c r="C91" s="2" t="s">
        <v>220</v>
      </c>
      <c r="D91" s="2" t="s">
        <v>221</v>
      </c>
      <c r="E91" s="2" t="s">
        <v>212</v>
      </c>
      <c r="F91" s="20">
        <v>39.799999999999997</v>
      </c>
      <c r="G91" s="6">
        <v>1.02</v>
      </c>
      <c r="H91" s="44">
        <f t="shared" si="3"/>
        <v>40.595999999999997</v>
      </c>
      <c r="J91" s="51">
        <f t="shared" si="4"/>
        <v>49.121159999999996</v>
      </c>
      <c r="K91" s="53">
        <f>MROUND(J91,0.5)</f>
        <v>49</v>
      </c>
      <c r="L91" s="51">
        <f t="shared" si="5"/>
        <v>49.5</v>
      </c>
    </row>
    <row r="92" spans="1:16" x14ac:dyDescent="0.25">
      <c r="A92" s="6"/>
      <c r="B92" s="2" t="s">
        <v>222</v>
      </c>
      <c r="C92" s="2" t="s">
        <v>223</v>
      </c>
      <c r="D92" s="2" t="s">
        <v>224</v>
      </c>
      <c r="E92" s="2" t="s">
        <v>212</v>
      </c>
      <c r="F92" s="20">
        <v>9.75</v>
      </c>
      <c r="G92" s="6">
        <v>1.02</v>
      </c>
      <c r="H92" s="44">
        <f t="shared" si="3"/>
        <v>9.9450000000000003</v>
      </c>
      <c r="J92" s="51">
        <f t="shared" si="4"/>
        <v>12.03345</v>
      </c>
      <c r="K92" s="53">
        <f>MROUND(J92,0.5)</f>
        <v>12</v>
      </c>
      <c r="L92" s="51">
        <f t="shared" si="5"/>
        <v>12.5</v>
      </c>
    </row>
    <row r="93" spans="1:16" x14ac:dyDescent="0.25">
      <c r="A93" s="6"/>
      <c r="B93" s="2" t="s">
        <v>225</v>
      </c>
      <c r="C93" s="2" t="s">
        <v>226</v>
      </c>
      <c r="D93" s="2" t="s">
        <v>227</v>
      </c>
      <c r="E93" s="2" t="s">
        <v>212</v>
      </c>
      <c r="F93" s="20">
        <v>6.95</v>
      </c>
      <c r="G93" s="6">
        <v>1.02</v>
      </c>
      <c r="H93" s="44">
        <f t="shared" si="3"/>
        <v>7.0890000000000004</v>
      </c>
      <c r="J93" s="51">
        <f t="shared" si="4"/>
        <v>8.5776900000000005</v>
      </c>
      <c r="K93" s="53">
        <f>MROUND(J93,0.5)</f>
        <v>8.5</v>
      </c>
      <c r="L93" s="51">
        <f t="shared" si="5"/>
        <v>9</v>
      </c>
    </row>
    <row r="94" spans="1:16" x14ac:dyDescent="0.25">
      <c r="A94" s="6"/>
      <c r="B94" s="2" t="s">
        <v>228</v>
      </c>
      <c r="C94" s="2" t="s">
        <v>229</v>
      </c>
      <c r="D94" s="2" t="s">
        <v>230</v>
      </c>
      <c r="E94" s="2" t="s">
        <v>231</v>
      </c>
      <c r="F94" s="20">
        <v>16.98</v>
      </c>
      <c r="G94" s="6">
        <v>1.02</v>
      </c>
      <c r="H94" s="44">
        <f t="shared" si="3"/>
        <v>17.319600000000001</v>
      </c>
      <c r="J94" s="51">
        <f t="shared" si="4"/>
        <v>20.956716</v>
      </c>
      <c r="K94" s="53">
        <f>MROUND(J94,0.5)</f>
        <v>21</v>
      </c>
      <c r="L94" s="51">
        <f t="shared" si="5"/>
        <v>21</v>
      </c>
    </row>
    <row r="95" spans="1:16" x14ac:dyDescent="0.25">
      <c r="A95" s="6"/>
      <c r="B95" s="2" t="s">
        <v>232</v>
      </c>
      <c r="C95" s="2" t="s">
        <v>233</v>
      </c>
      <c r="D95" s="2" t="s">
        <v>234</v>
      </c>
      <c r="E95" s="2" t="s">
        <v>231</v>
      </c>
      <c r="F95" s="20">
        <v>16.98</v>
      </c>
      <c r="G95" s="6">
        <v>1.02</v>
      </c>
      <c r="H95" s="44">
        <f t="shared" si="3"/>
        <v>17.319600000000001</v>
      </c>
      <c r="J95" s="51">
        <f t="shared" si="4"/>
        <v>20.956716</v>
      </c>
      <c r="K95" s="53">
        <f>MROUND(J95,0.5)</f>
        <v>21</v>
      </c>
      <c r="L95" s="51">
        <f t="shared" si="5"/>
        <v>21</v>
      </c>
    </row>
    <row r="96" spans="1:16" x14ac:dyDescent="0.25">
      <c r="A96" s="6"/>
      <c r="B96" s="2" t="s">
        <v>235</v>
      </c>
      <c r="C96" s="2" t="s">
        <v>236</v>
      </c>
      <c r="D96" s="2" t="s">
        <v>237</v>
      </c>
      <c r="E96" s="2" t="s">
        <v>231</v>
      </c>
      <c r="F96" s="20">
        <v>1.6</v>
      </c>
      <c r="G96" s="6">
        <v>1.02</v>
      </c>
      <c r="H96" s="44">
        <f t="shared" si="3"/>
        <v>1.6320000000000001</v>
      </c>
      <c r="J96" s="51">
        <f t="shared" si="4"/>
        <v>1.97472</v>
      </c>
      <c r="K96" s="53">
        <f>MROUND(J96,0.5)</f>
        <v>2</v>
      </c>
      <c r="L96" s="51">
        <f t="shared" si="5"/>
        <v>2</v>
      </c>
    </row>
    <row r="97" spans="1:16" x14ac:dyDescent="0.25">
      <c r="A97" s="6"/>
      <c r="B97" s="2" t="s">
        <v>238</v>
      </c>
      <c r="C97" s="2" t="s">
        <v>239</v>
      </c>
      <c r="D97" s="2" t="s">
        <v>240</v>
      </c>
      <c r="E97" s="2" t="s">
        <v>241</v>
      </c>
      <c r="F97" s="20">
        <v>8.11</v>
      </c>
      <c r="G97" s="6">
        <v>1.02</v>
      </c>
      <c r="H97" s="44">
        <f t="shared" si="3"/>
        <v>8.2721999999999998</v>
      </c>
      <c r="J97" s="51">
        <f t="shared" si="4"/>
        <v>10.009361999999999</v>
      </c>
      <c r="K97" s="53">
        <f>MROUND(J97,0.5)</f>
        <v>10</v>
      </c>
      <c r="L97" s="51">
        <f t="shared" si="5"/>
        <v>10.5</v>
      </c>
    </row>
    <row r="98" spans="1:16" x14ac:dyDescent="0.25">
      <c r="A98" s="6"/>
      <c r="B98" s="2" t="s">
        <v>242</v>
      </c>
      <c r="C98" s="2" t="s">
        <v>243</v>
      </c>
      <c r="D98" s="2" t="s">
        <v>244</v>
      </c>
      <c r="E98" s="2" t="s">
        <v>241</v>
      </c>
      <c r="F98" s="20">
        <v>10.85</v>
      </c>
      <c r="G98" s="6">
        <v>1.02</v>
      </c>
      <c r="H98" s="44">
        <f t="shared" si="3"/>
        <v>11.067</v>
      </c>
      <c r="J98" s="51">
        <f t="shared" si="4"/>
        <v>13.391069999999999</v>
      </c>
      <c r="K98" s="53">
        <f>MROUND(J98,0.5)</f>
        <v>13.5</v>
      </c>
      <c r="L98" s="51">
        <f t="shared" si="5"/>
        <v>13.5</v>
      </c>
    </row>
    <row r="99" spans="1:16" x14ac:dyDescent="0.25">
      <c r="A99" s="6"/>
      <c r="B99" s="9">
        <v>40051633</v>
      </c>
      <c r="C99" s="12" t="s">
        <v>433</v>
      </c>
      <c r="D99" s="9" t="s">
        <v>245</v>
      </c>
      <c r="E99" s="9" t="s">
        <v>246</v>
      </c>
      <c r="F99" s="26">
        <v>28.55</v>
      </c>
      <c r="G99" s="6">
        <v>1.02</v>
      </c>
      <c r="H99" s="44">
        <f t="shared" si="3"/>
        <v>29.121000000000002</v>
      </c>
      <c r="J99" s="51">
        <f t="shared" si="4"/>
        <v>35.236409999999999</v>
      </c>
      <c r="K99" s="53">
        <f>MROUND(J99,0.5)</f>
        <v>35</v>
      </c>
      <c r="L99" s="51">
        <f t="shared" si="5"/>
        <v>35.5</v>
      </c>
    </row>
    <row r="100" spans="1:16" x14ac:dyDescent="0.25">
      <c r="A100" s="6"/>
      <c r="B100" s="2" t="s">
        <v>247</v>
      </c>
      <c r="C100" s="2" t="s">
        <v>248</v>
      </c>
      <c r="D100" s="2" t="s">
        <v>249</v>
      </c>
      <c r="E100" s="2" t="s">
        <v>246</v>
      </c>
      <c r="F100" s="20">
        <v>13.2</v>
      </c>
      <c r="G100" s="6">
        <v>1.02</v>
      </c>
      <c r="H100" s="44">
        <f t="shared" si="3"/>
        <v>13.463999999999999</v>
      </c>
      <c r="J100" s="51">
        <f t="shared" si="4"/>
        <v>16.291439999999998</v>
      </c>
      <c r="K100" s="53">
        <f>MROUND(J100,0.5)</f>
        <v>16.5</v>
      </c>
      <c r="L100" s="51">
        <f t="shared" si="5"/>
        <v>16.5</v>
      </c>
    </row>
    <row r="101" spans="1:16" x14ac:dyDescent="0.25">
      <c r="A101" s="6"/>
      <c r="B101" s="2" t="s">
        <v>250</v>
      </c>
      <c r="C101" s="6" t="s">
        <v>475</v>
      </c>
      <c r="D101" s="2" t="s">
        <v>251</v>
      </c>
      <c r="E101" s="2" t="s">
        <v>252</v>
      </c>
      <c r="F101" s="20">
        <v>14.85</v>
      </c>
      <c r="G101" s="6">
        <v>1.02</v>
      </c>
      <c r="H101" s="44">
        <f t="shared" si="3"/>
        <v>15.147</v>
      </c>
      <c r="J101" s="51">
        <f t="shared" si="4"/>
        <v>18.327870000000001</v>
      </c>
      <c r="K101" s="53">
        <f>MROUND(J101,0.5)</f>
        <v>18.5</v>
      </c>
      <c r="L101" s="51">
        <f t="shared" si="5"/>
        <v>18.5</v>
      </c>
    </row>
    <row r="102" spans="1:16" x14ac:dyDescent="0.25">
      <c r="A102" s="6"/>
      <c r="B102" s="2" t="s">
        <v>253</v>
      </c>
      <c r="C102" s="2" t="s">
        <v>254</v>
      </c>
      <c r="D102" s="2" t="s">
        <v>255</v>
      </c>
      <c r="E102" s="2" t="s">
        <v>252</v>
      </c>
      <c r="F102" s="20">
        <v>14.85</v>
      </c>
      <c r="G102" s="6">
        <v>1.02</v>
      </c>
      <c r="H102" s="44">
        <f t="shared" si="3"/>
        <v>15.147</v>
      </c>
      <c r="J102" s="51">
        <f t="shared" si="4"/>
        <v>18.327870000000001</v>
      </c>
      <c r="K102" s="53">
        <f>MROUND(J102,0.5)</f>
        <v>18.5</v>
      </c>
      <c r="L102" s="51">
        <f t="shared" si="5"/>
        <v>18.5</v>
      </c>
    </row>
    <row r="103" spans="1:16" x14ac:dyDescent="0.25">
      <c r="A103" s="6"/>
      <c r="B103" s="2" t="s">
        <v>256</v>
      </c>
      <c r="C103" s="2" t="s">
        <v>257</v>
      </c>
      <c r="D103" s="2" t="s">
        <v>258</v>
      </c>
      <c r="E103" s="2" t="s">
        <v>252</v>
      </c>
      <c r="F103" s="20">
        <v>18.55</v>
      </c>
      <c r="G103" s="6">
        <v>1.02</v>
      </c>
      <c r="H103" s="44">
        <f t="shared" si="3"/>
        <v>18.920999999999999</v>
      </c>
      <c r="J103" s="51">
        <f t="shared" si="4"/>
        <v>22.894409999999997</v>
      </c>
      <c r="K103" s="53">
        <f>MROUND(J103,0.5)</f>
        <v>23</v>
      </c>
      <c r="L103" s="51">
        <f t="shared" si="5"/>
        <v>23</v>
      </c>
    </row>
    <row r="104" spans="1:16" s="1" customFormat="1" x14ac:dyDescent="0.25">
      <c r="A104" s="6"/>
      <c r="B104" s="6">
        <v>40022120</v>
      </c>
      <c r="C104" s="6" t="s">
        <v>459</v>
      </c>
      <c r="D104" s="6" t="s">
        <v>453</v>
      </c>
      <c r="E104" s="6" t="s">
        <v>212</v>
      </c>
      <c r="F104" s="20">
        <v>18.55</v>
      </c>
      <c r="G104" s="6">
        <v>1.02</v>
      </c>
      <c r="H104" s="44">
        <f t="shared" si="3"/>
        <v>18.920999999999999</v>
      </c>
      <c r="I104" s="28"/>
      <c r="J104" s="51">
        <f t="shared" si="4"/>
        <v>22.894409999999997</v>
      </c>
      <c r="K104" s="53">
        <f>MROUND(J104,0.5)</f>
        <v>23</v>
      </c>
      <c r="L104" s="51">
        <f t="shared" si="5"/>
        <v>23</v>
      </c>
      <c r="M104" s="28"/>
      <c r="N104" s="28"/>
      <c r="O104" s="28"/>
      <c r="P104" s="28"/>
    </row>
    <row r="105" spans="1:16" x14ac:dyDescent="0.25">
      <c r="A105" s="6"/>
      <c r="B105" s="2" t="s">
        <v>259</v>
      </c>
      <c r="C105" s="2" t="s">
        <v>260</v>
      </c>
      <c r="D105" s="2" t="s">
        <v>261</v>
      </c>
      <c r="E105" s="2" t="s">
        <v>252</v>
      </c>
      <c r="F105" s="20">
        <v>18.55</v>
      </c>
      <c r="G105" s="6">
        <v>1.02</v>
      </c>
      <c r="H105" s="44">
        <f t="shared" si="3"/>
        <v>18.920999999999999</v>
      </c>
      <c r="J105" s="51">
        <f t="shared" si="4"/>
        <v>22.894409999999997</v>
      </c>
      <c r="K105" s="53">
        <f>MROUND(J105,0.5)</f>
        <v>23</v>
      </c>
      <c r="L105" s="51">
        <f t="shared" si="5"/>
        <v>23</v>
      </c>
    </row>
    <row r="106" spans="1:16" x14ac:dyDescent="0.25">
      <c r="A106" s="6"/>
      <c r="B106" s="2" t="s">
        <v>262</v>
      </c>
      <c r="C106" s="2" t="s">
        <v>263</v>
      </c>
      <c r="D106" s="2" t="s">
        <v>264</v>
      </c>
      <c r="E106" s="2" t="s">
        <v>252</v>
      </c>
      <c r="F106" s="20">
        <v>14.88</v>
      </c>
      <c r="G106" s="6">
        <v>1.02</v>
      </c>
      <c r="H106" s="44">
        <f t="shared" si="3"/>
        <v>15.177600000000002</v>
      </c>
      <c r="J106" s="51">
        <f t="shared" si="4"/>
        <v>18.364896000000002</v>
      </c>
      <c r="K106" s="53">
        <f>MROUND(J106,0.5)</f>
        <v>18.5</v>
      </c>
      <c r="L106" s="51">
        <f t="shared" si="5"/>
        <v>18.5</v>
      </c>
    </row>
    <row r="107" spans="1:16" x14ac:dyDescent="0.25">
      <c r="A107" s="6"/>
      <c r="B107" s="2" t="s">
        <v>265</v>
      </c>
      <c r="C107" s="2" t="s">
        <v>266</v>
      </c>
      <c r="D107" s="2" t="s">
        <v>267</v>
      </c>
      <c r="E107" s="2" t="s">
        <v>268</v>
      </c>
      <c r="F107" s="20">
        <v>19.899999999999999</v>
      </c>
      <c r="G107" s="6">
        <v>1.02</v>
      </c>
      <c r="H107" s="44">
        <f t="shared" si="3"/>
        <v>20.297999999999998</v>
      </c>
      <c r="J107" s="51">
        <f t="shared" si="4"/>
        <v>24.560579999999998</v>
      </c>
      <c r="K107" s="53">
        <f>MROUND(J107,0.5)</f>
        <v>24.5</v>
      </c>
      <c r="L107" s="51">
        <f t="shared" si="5"/>
        <v>25</v>
      </c>
    </row>
    <row r="108" spans="1:16" x14ac:dyDescent="0.25">
      <c r="A108" s="6"/>
      <c r="B108" s="2" t="s">
        <v>269</v>
      </c>
      <c r="C108" s="2" t="s">
        <v>270</v>
      </c>
      <c r="D108" s="2" t="s">
        <v>271</v>
      </c>
      <c r="E108" s="2" t="s">
        <v>268</v>
      </c>
      <c r="F108" s="20">
        <v>13.45</v>
      </c>
      <c r="G108" s="6">
        <v>1.02</v>
      </c>
      <c r="H108" s="44">
        <f t="shared" si="3"/>
        <v>13.718999999999999</v>
      </c>
      <c r="J108" s="51">
        <f t="shared" si="4"/>
        <v>16.599989999999998</v>
      </c>
      <c r="K108" s="53">
        <f>MROUND(J108,0.5)</f>
        <v>16.5</v>
      </c>
      <c r="L108" s="51">
        <f t="shared" si="5"/>
        <v>17</v>
      </c>
    </row>
    <row r="109" spans="1:16" x14ac:dyDescent="0.25">
      <c r="A109" s="6"/>
      <c r="B109" s="2" t="s">
        <v>272</v>
      </c>
      <c r="C109" s="2" t="s">
        <v>273</v>
      </c>
      <c r="D109" s="2" t="s">
        <v>274</v>
      </c>
      <c r="E109" s="2" t="s">
        <v>275</v>
      </c>
      <c r="F109" s="20">
        <v>6.3</v>
      </c>
      <c r="G109" s="6">
        <v>1.02</v>
      </c>
      <c r="H109" s="44">
        <f t="shared" si="3"/>
        <v>6.4260000000000002</v>
      </c>
      <c r="J109" s="51">
        <f t="shared" si="4"/>
        <v>7.7754599999999998</v>
      </c>
      <c r="K109" s="53">
        <f>MROUND(J109,0.5)</f>
        <v>8</v>
      </c>
      <c r="L109" s="51">
        <f t="shared" si="5"/>
        <v>8</v>
      </c>
    </row>
    <row r="110" spans="1:16" x14ac:dyDescent="0.25">
      <c r="A110" s="6"/>
      <c r="B110" s="2" t="s">
        <v>276</v>
      </c>
      <c r="C110" s="2" t="s">
        <v>277</v>
      </c>
      <c r="D110" s="2" t="s">
        <v>278</v>
      </c>
      <c r="E110" s="2" t="s">
        <v>275</v>
      </c>
      <c r="F110" s="20">
        <v>3</v>
      </c>
      <c r="G110" s="6">
        <v>1.02</v>
      </c>
      <c r="H110" s="44">
        <f t="shared" si="3"/>
        <v>3.06</v>
      </c>
      <c r="J110" s="51">
        <f t="shared" si="4"/>
        <v>3.7025999999999999</v>
      </c>
      <c r="K110" s="53">
        <f>MROUND(J110,0.5)</f>
        <v>3.5</v>
      </c>
      <c r="L110" s="51">
        <f t="shared" si="5"/>
        <v>4</v>
      </c>
    </row>
    <row r="111" spans="1:16" x14ac:dyDescent="0.25">
      <c r="A111" s="6"/>
      <c r="B111" s="2" t="s">
        <v>279</v>
      </c>
      <c r="C111" s="2" t="s">
        <v>280</v>
      </c>
      <c r="D111" s="2" t="s">
        <v>281</v>
      </c>
      <c r="E111" s="2" t="s">
        <v>204</v>
      </c>
      <c r="F111" s="20">
        <v>2.5</v>
      </c>
      <c r="G111" s="6">
        <v>1.02</v>
      </c>
      <c r="H111" s="44">
        <f t="shared" si="3"/>
        <v>2.5499999999999998</v>
      </c>
      <c r="J111" s="51">
        <f t="shared" si="4"/>
        <v>3.0854999999999997</v>
      </c>
      <c r="K111" s="53">
        <f>MROUND(J111,0.5)</f>
        <v>3</v>
      </c>
      <c r="L111" s="51">
        <f t="shared" si="5"/>
        <v>3.5</v>
      </c>
    </row>
    <row r="112" spans="1:16" x14ac:dyDescent="0.25">
      <c r="A112" s="6"/>
      <c r="B112" s="2" t="s">
        <v>282</v>
      </c>
      <c r="C112" s="2" t="s">
        <v>283</v>
      </c>
      <c r="D112" s="2" t="s">
        <v>284</v>
      </c>
      <c r="E112" s="2" t="s">
        <v>204</v>
      </c>
      <c r="F112" s="20">
        <v>1.7</v>
      </c>
      <c r="G112" s="6">
        <v>1.02</v>
      </c>
      <c r="H112" s="44">
        <f t="shared" si="3"/>
        <v>1.734</v>
      </c>
      <c r="J112" s="51">
        <f t="shared" si="4"/>
        <v>2.0981399999999999</v>
      </c>
      <c r="K112" s="53">
        <f>MROUND(J112,0.5)</f>
        <v>2</v>
      </c>
      <c r="L112" s="51">
        <f t="shared" si="5"/>
        <v>2.5</v>
      </c>
    </row>
    <row r="113" spans="1:12" x14ac:dyDescent="0.25">
      <c r="A113" s="6"/>
      <c r="B113" s="2" t="s">
        <v>285</v>
      </c>
      <c r="C113" s="2" t="s">
        <v>286</v>
      </c>
      <c r="D113" s="2" t="s">
        <v>287</v>
      </c>
      <c r="E113" s="2" t="s">
        <v>204</v>
      </c>
      <c r="F113" s="20">
        <v>3.3</v>
      </c>
      <c r="G113" s="6">
        <v>1.02</v>
      </c>
      <c r="H113" s="44">
        <f t="shared" si="3"/>
        <v>3.3659999999999997</v>
      </c>
      <c r="J113" s="51">
        <f t="shared" si="4"/>
        <v>4.0728599999999995</v>
      </c>
      <c r="K113" s="53">
        <f>MROUND(J113,0.5)</f>
        <v>4</v>
      </c>
      <c r="L113" s="51">
        <f t="shared" si="5"/>
        <v>4.5</v>
      </c>
    </row>
    <row r="114" spans="1:12" x14ac:dyDescent="0.25">
      <c r="A114" s="6"/>
      <c r="B114" s="2" t="s">
        <v>288</v>
      </c>
      <c r="C114" s="2" t="s">
        <v>289</v>
      </c>
      <c r="D114" s="2" t="s">
        <v>290</v>
      </c>
      <c r="E114" s="2" t="s">
        <v>204</v>
      </c>
      <c r="F114" s="20">
        <v>7</v>
      </c>
      <c r="G114" s="6">
        <v>1.02</v>
      </c>
      <c r="H114" s="44">
        <f t="shared" si="3"/>
        <v>7.1400000000000006</v>
      </c>
      <c r="J114" s="51">
        <f t="shared" si="4"/>
        <v>8.6394000000000002</v>
      </c>
      <c r="K114" s="53">
        <f>MROUND(J114,0.5)</f>
        <v>8.5</v>
      </c>
      <c r="L114" s="51">
        <f t="shared" si="5"/>
        <v>9</v>
      </c>
    </row>
    <row r="115" spans="1:12" x14ac:dyDescent="0.25">
      <c r="A115" s="6"/>
      <c r="B115" s="2" t="s">
        <v>291</v>
      </c>
      <c r="C115" s="2" t="s">
        <v>292</v>
      </c>
      <c r="D115" s="2" t="s">
        <v>293</v>
      </c>
      <c r="E115" s="2" t="s">
        <v>16</v>
      </c>
      <c r="F115" s="20">
        <v>16.420000000000002</v>
      </c>
      <c r="G115" s="6">
        <v>1.02</v>
      </c>
      <c r="H115" s="44">
        <f t="shared" si="3"/>
        <v>16.748400000000004</v>
      </c>
      <c r="J115" s="51">
        <f t="shared" si="4"/>
        <v>20.265564000000005</v>
      </c>
      <c r="K115" s="53">
        <f>MROUND(J115,0.5)</f>
        <v>20.5</v>
      </c>
      <c r="L115" s="51">
        <f t="shared" si="5"/>
        <v>20.5</v>
      </c>
    </row>
    <row r="116" spans="1:12" x14ac:dyDescent="0.25">
      <c r="A116" s="6"/>
      <c r="B116" s="2" t="s">
        <v>294</v>
      </c>
      <c r="C116" s="2" t="s">
        <v>295</v>
      </c>
      <c r="D116" s="2" t="s">
        <v>296</v>
      </c>
      <c r="E116" s="2" t="s">
        <v>16</v>
      </c>
      <c r="F116" s="20">
        <v>48.31</v>
      </c>
      <c r="G116" s="6">
        <v>1.02</v>
      </c>
      <c r="H116" s="44">
        <f t="shared" si="3"/>
        <v>49.276200000000003</v>
      </c>
      <c r="J116" s="51">
        <f t="shared" si="4"/>
        <v>59.624202000000004</v>
      </c>
      <c r="K116" s="53">
        <f>MROUND(J116,0.5)</f>
        <v>59.5</v>
      </c>
      <c r="L116" s="51">
        <f t="shared" si="5"/>
        <v>60</v>
      </c>
    </row>
    <row r="117" spans="1:12" x14ac:dyDescent="0.25">
      <c r="A117" s="6"/>
      <c r="B117" s="2" t="s">
        <v>297</v>
      </c>
      <c r="C117" s="2" t="s">
        <v>298</v>
      </c>
      <c r="D117" s="2" t="s">
        <v>299</v>
      </c>
      <c r="E117" s="2" t="s">
        <v>300</v>
      </c>
      <c r="F117" s="20">
        <v>9.9499999999999993</v>
      </c>
      <c r="G117" s="6">
        <v>1.02</v>
      </c>
      <c r="H117" s="44">
        <f t="shared" si="3"/>
        <v>10.148999999999999</v>
      </c>
      <c r="J117" s="51">
        <f t="shared" si="4"/>
        <v>12.280289999999999</v>
      </c>
      <c r="K117" s="53">
        <f>MROUND(J117,0.5)</f>
        <v>12.5</v>
      </c>
      <c r="L117" s="51">
        <f t="shared" si="5"/>
        <v>12.5</v>
      </c>
    </row>
    <row r="118" spans="1:12" x14ac:dyDescent="0.25">
      <c r="A118" s="6"/>
      <c r="B118" s="2" t="s">
        <v>301</v>
      </c>
      <c r="C118" s="2" t="s">
        <v>302</v>
      </c>
      <c r="D118" s="2" t="s">
        <v>303</v>
      </c>
      <c r="E118" s="2" t="s">
        <v>151</v>
      </c>
      <c r="F118" s="20">
        <v>7.7</v>
      </c>
      <c r="G118" s="6">
        <v>1.02</v>
      </c>
      <c r="H118" s="44">
        <f t="shared" si="3"/>
        <v>7.8540000000000001</v>
      </c>
      <c r="J118" s="51">
        <f t="shared" si="4"/>
        <v>9.5033399999999997</v>
      </c>
      <c r="K118" s="53">
        <f>MROUND(J118,0.5)</f>
        <v>9.5</v>
      </c>
      <c r="L118" s="51">
        <f t="shared" si="5"/>
        <v>10</v>
      </c>
    </row>
    <row r="119" spans="1:12" x14ac:dyDescent="0.25">
      <c r="A119" s="6"/>
      <c r="B119" s="2" t="s">
        <v>304</v>
      </c>
      <c r="C119" s="2" t="s">
        <v>302</v>
      </c>
      <c r="D119" s="2" t="s">
        <v>305</v>
      </c>
      <c r="E119" s="2" t="s">
        <v>151</v>
      </c>
      <c r="F119" s="20">
        <v>7.7</v>
      </c>
      <c r="G119" s="6">
        <v>1.02</v>
      </c>
      <c r="H119" s="44">
        <f t="shared" si="3"/>
        <v>7.8540000000000001</v>
      </c>
      <c r="J119" s="51">
        <f t="shared" si="4"/>
        <v>9.5033399999999997</v>
      </c>
      <c r="K119" s="53">
        <f>MROUND(J119,0.5)</f>
        <v>9.5</v>
      </c>
      <c r="L119" s="51">
        <f t="shared" si="5"/>
        <v>10</v>
      </c>
    </row>
    <row r="120" spans="1:12" x14ac:dyDescent="0.25">
      <c r="A120" s="6"/>
      <c r="B120" s="2" t="s">
        <v>306</v>
      </c>
      <c r="C120" s="2" t="s">
        <v>307</v>
      </c>
      <c r="D120" s="2" t="s">
        <v>308</v>
      </c>
      <c r="E120" s="2" t="s">
        <v>151</v>
      </c>
      <c r="F120" s="20">
        <v>7.7</v>
      </c>
      <c r="G120" s="6">
        <v>1.02</v>
      </c>
      <c r="H120" s="44">
        <f t="shared" si="3"/>
        <v>7.8540000000000001</v>
      </c>
      <c r="J120" s="51">
        <f t="shared" si="4"/>
        <v>9.5033399999999997</v>
      </c>
      <c r="K120" s="53">
        <f>MROUND(J120,0.5)</f>
        <v>9.5</v>
      </c>
      <c r="L120" s="51">
        <f t="shared" si="5"/>
        <v>10</v>
      </c>
    </row>
    <row r="121" spans="1:12" x14ac:dyDescent="0.25">
      <c r="A121" s="6"/>
      <c r="B121" s="2" t="s">
        <v>309</v>
      </c>
      <c r="C121" s="2" t="s">
        <v>310</v>
      </c>
      <c r="D121" s="2" t="s">
        <v>311</v>
      </c>
      <c r="E121" s="2" t="s">
        <v>151</v>
      </c>
      <c r="F121" s="20">
        <v>5.68</v>
      </c>
      <c r="G121" s="6">
        <v>1.02</v>
      </c>
      <c r="H121" s="44">
        <f t="shared" si="3"/>
        <v>5.7935999999999996</v>
      </c>
      <c r="J121" s="51">
        <f t="shared" si="4"/>
        <v>7.0102559999999992</v>
      </c>
      <c r="K121" s="53">
        <f>MROUND(J121,0.5)</f>
        <v>7</v>
      </c>
      <c r="L121" s="51">
        <f t="shared" si="5"/>
        <v>7.5</v>
      </c>
    </row>
    <row r="122" spans="1:12" x14ac:dyDescent="0.25">
      <c r="A122" s="6"/>
      <c r="B122" s="2" t="s">
        <v>309</v>
      </c>
      <c r="C122" s="2" t="s">
        <v>310</v>
      </c>
      <c r="D122" s="2" t="s">
        <v>312</v>
      </c>
      <c r="E122" s="2" t="s">
        <v>151</v>
      </c>
      <c r="F122" s="20">
        <v>5.68</v>
      </c>
      <c r="G122" s="6">
        <v>1.02</v>
      </c>
      <c r="H122" s="44">
        <f t="shared" si="3"/>
        <v>5.7935999999999996</v>
      </c>
      <c r="J122" s="51">
        <f t="shared" si="4"/>
        <v>7.0102559999999992</v>
      </c>
      <c r="K122" s="53">
        <f>MROUND(J122,0.5)</f>
        <v>7</v>
      </c>
      <c r="L122" s="51">
        <f t="shared" si="5"/>
        <v>7.5</v>
      </c>
    </row>
    <row r="123" spans="1:12" x14ac:dyDescent="0.25">
      <c r="A123" s="6"/>
      <c r="B123" s="2" t="s">
        <v>309</v>
      </c>
      <c r="C123" s="2" t="s">
        <v>310</v>
      </c>
      <c r="D123" s="2" t="s">
        <v>313</v>
      </c>
      <c r="E123" s="2" t="s">
        <v>151</v>
      </c>
      <c r="F123" s="20">
        <v>5.68</v>
      </c>
      <c r="G123" s="6">
        <v>1.02</v>
      </c>
      <c r="H123" s="44">
        <f t="shared" si="3"/>
        <v>5.7935999999999996</v>
      </c>
      <c r="J123" s="51">
        <f t="shared" si="4"/>
        <v>7.0102559999999992</v>
      </c>
      <c r="K123" s="53">
        <f>MROUND(J123,0.5)</f>
        <v>7</v>
      </c>
      <c r="L123" s="51">
        <f t="shared" si="5"/>
        <v>7.5</v>
      </c>
    </row>
    <row r="124" spans="1:12" x14ac:dyDescent="0.25">
      <c r="A124" s="6"/>
      <c r="B124" s="2" t="s">
        <v>314</v>
      </c>
      <c r="C124" s="6" t="s">
        <v>458</v>
      </c>
      <c r="D124" s="2" t="s">
        <v>315</v>
      </c>
      <c r="E124" s="2" t="s">
        <v>151</v>
      </c>
      <c r="F124" s="20">
        <v>7.55</v>
      </c>
      <c r="G124" s="6">
        <v>1.02</v>
      </c>
      <c r="H124" s="44">
        <f t="shared" si="3"/>
        <v>7.7009999999999996</v>
      </c>
      <c r="J124" s="51">
        <f t="shared" si="4"/>
        <v>9.3182099999999988</v>
      </c>
      <c r="K124" s="53">
        <f>MROUND(J124,0.5)</f>
        <v>9.5</v>
      </c>
      <c r="L124" s="51">
        <f t="shared" si="5"/>
        <v>9.5</v>
      </c>
    </row>
    <row r="125" spans="1:12" x14ac:dyDescent="0.25">
      <c r="A125" s="6"/>
      <c r="B125" s="2" t="s">
        <v>316</v>
      </c>
      <c r="C125" s="2" t="s">
        <v>317</v>
      </c>
      <c r="D125" s="2" t="s">
        <v>318</v>
      </c>
      <c r="E125" s="2" t="s">
        <v>151</v>
      </c>
      <c r="F125" s="20">
        <v>8.9499999999999993</v>
      </c>
      <c r="G125" s="6">
        <v>1.02</v>
      </c>
      <c r="H125" s="44">
        <f t="shared" si="3"/>
        <v>9.1289999999999996</v>
      </c>
      <c r="J125" s="51">
        <f t="shared" si="4"/>
        <v>11.04609</v>
      </c>
      <c r="K125" s="53">
        <f>MROUND(J125,0.5)</f>
        <v>11</v>
      </c>
      <c r="L125" s="51">
        <f t="shared" si="5"/>
        <v>11.5</v>
      </c>
    </row>
    <row r="126" spans="1:12" x14ac:dyDescent="0.25">
      <c r="A126" s="6"/>
      <c r="B126" s="2" t="s">
        <v>319</v>
      </c>
      <c r="C126" s="2" t="s">
        <v>317</v>
      </c>
      <c r="D126" s="2" t="s">
        <v>320</v>
      </c>
      <c r="E126" s="2" t="s">
        <v>151</v>
      </c>
      <c r="F126" s="20">
        <v>8.9499999999999993</v>
      </c>
      <c r="G126" s="6">
        <v>1.02</v>
      </c>
      <c r="H126" s="44">
        <f t="shared" si="3"/>
        <v>9.1289999999999996</v>
      </c>
      <c r="J126" s="51">
        <f t="shared" si="4"/>
        <v>11.04609</v>
      </c>
      <c r="K126" s="53">
        <f>MROUND(J126,0.5)</f>
        <v>11</v>
      </c>
      <c r="L126" s="51">
        <f t="shared" si="5"/>
        <v>11.5</v>
      </c>
    </row>
    <row r="127" spans="1:12" x14ac:dyDescent="0.25">
      <c r="A127" s="6"/>
      <c r="B127" s="2" t="s">
        <v>321</v>
      </c>
      <c r="C127" s="2" t="s">
        <v>317</v>
      </c>
      <c r="D127" s="2" t="s">
        <v>322</v>
      </c>
      <c r="E127" s="2" t="s">
        <v>151</v>
      </c>
      <c r="F127" s="20">
        <v>8.9499999999999993</v>
      </c>
      <c r="G127" s="6">
        <v>1.02</v>
      </c>
      <c r="H127" s="44">
        <f t="shared" si="3"/>
        <v>9.1289999999999996</v>
      </c>
      <c r="J127" s="51">
        <f t="shared" si="4"/>
        <v>11.04609</v>
      </c>
      <c r="K127" s="53">
        <f>MROUND(J127,0.5)</f>
        <v>11</v>
      </c>
      <c r="L127" s="51">
        <f t="shared" si="5"/>
        <v>11.5</v>
      </c>
    </row>
    <row r="128" spans="1:12" x14ac:dyDescent="0.25">
      <c r="A128" s="6"/>
      <c r="B128" s="2" t="s">
        <v>323</v>
      </c>
      <c r="C128" s="2" t="s">
        <v>324</v>
      </c>
      <c r="D128" s="2" t="s">
        <v>325</v>
      </c>
      <c r="E128" s="2" t="s">
        <v>151</v>
      </c>
      <c r="F128" s="20">
        <v>2.2999999999999998</v>
      </c>
      <c r="G128" s="6">
        <v>1.02</v>
      </c>
      <c r="H128" s="44">
        <f t="shared" si="3"/>
        <v>2.3459999999999996</v>
      </c>
      <c r="J128" s="51">
        <f t="shared" si="4"/>
        <v>2.8386599999999995</v>
      </c>
      <c r="K128" s="53">
        <f>MROUND(J128,0.5)</f>
        <v>3</v>
      </c>
      <c r="L128" s="51">
        <f t="shared" si="5"/>
        <v>3</v>
      </c>
    </row>
    <row r="129" spans="1:12" x14ac:dyDescent="0.25">
      <c r="A129" s="6"/>
      <c r="B129" s="2" t="s">
        <v>326</v>
      </c>
      <c r="C129" s="2" t="s">
        <v>327</v>
      </c>
      <c r="D129" s="2" t="s">
        <v>328</v>
      </c>
      <c r="E129" s="2" t="s">
        <v>9</v>
      </c>
      <c r="F129" s="20">
        <v>9.9499999999999993</v>
      </c>
      <c r="G129" s="6">
        <v>1.02</v>
      </c>
      <c r="H129" s="44">
        <f t="shared" si="3"/>
        <v>10.148999999999999</v>
      </c>
      <c r="J129" s="51">
        <f t="shared" si="4"/>
        <v>12.280289999999999</v>
      </c>
      <c r="K129" s="53">
        <f>MROUND(J129,0.5)</f>
        <v>12.5</v>
      </c>
      <c r="L129" s="51">
        <f t="shared" si="5"/>
        <v>12.5</v>
      </c>
    </row>
    <row r="130" spans="1:12" x14ac:dyDescent="0.25">
      <c r="A130" s="6"/>
      <c r="B130" s="2" t="s">
        <v>329</v>
      </c>
      <c r="C130" s="2" t="s">
        <v>330</v>
      </c>
      <c r="D130" s="2" t="s">
        <v>331</v>
      </c>
      <c r="E130" s="2" t="s">
        <v>16</v>
      </c>
      <c r="F130" s="20">
        <v>4.3499999999999996</v>
      </c>
      <c r="G130" s="6">
        <v>1.02</v>
      </c>
      <c r="H130" s="44">
        <f t="shared" si="3"/>
        <v>4.4369999999999994</v>
      </c>
      <c r="J130" s="51">
        <f t="shared" si="4"/>
        <v>5.3687699999999987</v>
      </c>
      <c r="K130" s="53">
        <f>MROUND(J130,0.5)</f>
        <v>5.5</v>
      </c>
      <c r="L130" s="51">
        <f t="shared" si="5"/>
        <v>5.5</v>
      </c>
    </row>
    <row r="131" spans="1:12" x14ac:dyDescent="0.25">
      <c r="A131" s="6"/>
      <c r="B131" s="2" t="s">
        <v>332</v>
      </c>
      <c r="C131" s="2" t="s">
        <v>333</v>
      </c>
      <c r="D131" s="2" t="s">
        <v>334</v>
      </c>
      <c r="E131" s="2" t="s">
        <v>335</v>
      </c>
      <c r="F131" s="20">
        <v>29</v>
      </c>
      <c r="G131" s="6">
        <v>1.02</v>
      </c>
      <c r="H131" s="44">
        <f t="shared" si="3"/>
        <v>29.580000000000002</v>
      </c>
      <c r="J131" s="51">
        <f t="shared" si="4"/>
        <v>35.791800000000002</v>
      </c>
      <c r="K131" s="53">
        <f>MROUND(J131,0.5)</f>
        <v>36</v>
      </c>
      <c r="L131" s="51">
        <f t="shared" si="5"/>
        <v>36</v>
      </c>
    </row>
    <row r="132" spans="1:12" x14ac:dyDescent="0.25">
      <c r="A132" s="6"/>
      <c r="B132" s="2" t="s">
        <v>336</v>
      </c>
      <c r="C132" s="2" t="s">
        <v>337</v>
      </c>
      <c r="D132" s="2" t="s">
        <v>338</v>
      </c>
      <c r="E132" s="2" t="s">
        <v>37</v>
      </c>
      <c r="F132" s="20">
        <v>10.55</v>
      </c>
      <c r="G132" s="6">
        <v>1.02</v>
      </c>
      <c r="H132" s="44">
        <f t="shared" si="3"/>
        <v>10.761000000000001</v>
      </c>
      <c r="J132" s="51">
        <f t="shared" si="4"/>
        <v>13.020810000000001</v>
      </c>
      <c r="K132" s="53">
        <f>MROUND(J132,0.5)</f>
        <v>13</v>
      </c>
      <c r="L132" s="51">
        <f t="shared" si="5"/>
        <v>13.5</v>
      </c>
    </row>
    <row r="133" spans="1:12" x14ac:dyDescent="0.25">
      <c r="A133" s="6"/>
      <c r="B133" s="2" t="s">
        <v>339</v>
      </c>
      <c r="C133" s="2" t="s">
        <v>340</v>
      </c>
      <c r="D133" s="2" t="s">
        <v>341</v>
      </c>
      <c r="E133" s="2" t="s">
        <v>342</v>
      </c>
      <c r="F133" s="20">
        <v>14.44</v>
      </c>
      <c r="G133" s="6">
        <v>1.02</v>
      </c>
      <c r="H133" s="44">
        <f t="shared" ref="H133:H196" si="6">F133*G133</f>
        <v>14.7288</v>
      </c>
      <c r="J133" s="51">
        <f t="shared" ref="J133:J196" si="7">H133*1.21</f>
        <v>17.821847999999999</v>
      </c>
      <c r="K133" s="53">
        <f>MROUND(J133,0.5)</f>
        <v>18</v>
      </c>
      <c r="L133" s="51">
        <f t="shared" ref="L133:L196" si="8">_xlfn.CEILING.MATH(J133,0.5)</f>
        <v>18</v>
      </c>
    </row>
    <row r="134" spans="1:12" x14ac:dyDescent="0.25">
      <c r="A134" s="6"/>
      <c r="B134" s="2" t="s">
        <v>343</v>
      </c>
      <c r="C134" s="2" t="s">
        <v>344</v>
      </c>
      <c r="D134" s="2" t="s">
        <v>345</v>
      </c>
      <c r="E134" s="2" t="s">
        <v>9</v>
      </c>
      <c r="F134" s="20">
        <v>5.7</v>
      </c>
      <c r="G134" s="6">
        <v>1.02</v>
      </c>
      <c r="H134" s="44">
        <f t="shared" si="6"/>
        <v>5.8140000000000001</v>
      </c>
      <c r="J134" s="51">
        <f t="shared" si="7"/>
        <v>7.0349399999999997</v>
      </c>
      <c r="K134" s="53">
        <f>MROUND(J134,0.5)</f>
        <v>7</v>
      </c>
      <c r="L134" s="51">
        <f t="shared" si="8"/>
        <v>7.5</v>
      </c>
    </row>
    <row r="135" spans="1:12" x14ac:dyDescent="0.25">
      <c r="A135" s="6"/>
      <c r="B135" s="2" t="s">
        <v>346</v>
      </c>
      <c r="C135" s="2" t="s">
        <v>347</v>
      </c>
      <c r="D135" s="2" t="s">
        <v>348</v>
      </c>
      <c r="E135" s="2" t="s">
        <v>349</v>
      </c>
      <c r="F135" s="20">
        <v>5.3</v>
      </c>
      <c r="G135" s="6">
        <v>1.02</v>
      </c>
      <c r="H135" s="44">
        <f t="shared" si="6"/>
        <v>5.4059999999999997</v>
      </c>
      <c r="J135" s="51">
        <f t="shared" si="7"/>
        <v>6.5412599999999994</v>
      </c>
      <c r="K135" s="53">
        <f>MROUND(J135,0.5)</f>
        <v>6.5</v>
      </c>
      <c r="L135" s="51">
        <f t="shared" si="8"/>
        <v>7</v>
      </c>
    </row>
    <row r="136" spans="1:12" x14ac:dyDescent="0.25">
      <c r="A136" s="6"/>
      <c r="B136" s="2" t="s">
        <v>350</v>
      </c>
      <c r="C136" s="2" t="s">
        <v>351</v>
      </c>
      <c r="D136" s="2" t="s">
        <v>352</v>
      </c>
      <c r="E136" s="2" t="s">
        <v>353</v>
      </c>
      <c r="F136" s="20">
        <v>1.4</v>
      </c>
      <c r="G136" s="6">
        <v>1.02</v>
      </c>
      <c r="H136" s="44">
        <f t="shared" si="6"/>
        <v>1.4279999999999999</v>
      </c>
      <c r="J136" s="51">
        <f t="shared" si="7"/>
        <v>1.7278799999999999</v>
      </c>
      <c r="K136" s="53">
        <f>MROUND(J136,0.5)</f>
        <v>1.5</v>
      </c>
      <c r="L136" s="51">
        <f t="shared" si="8"/>
        <v>2</v>
      </c>
    </row>
    <row r="137" spans="1:12" x14ac:dyDescent="0.25">
      <c r="A137" s="6"/>
      <c r="B137" s="2" t="s">
        <v>354</v>
      </c>
      <c r="C137" s="2" t="s">
        <v>355</v>
      </c>
      <c r="D137" s="2" t="s">
        <v>356</v>
      </c>
      <c r="E137" s="2" t="s">
        <v>353</v>
      </c>
      <c r="F137" s="20">
        <v>1.4</v>
      </c>
      <c r="G137" s="6">
        <v>1.02</v>
      </c>
      <c r="H137" s="44">
        <f t="shared" si="6"/>
        <v>1.4279999999999999</v>
      </c>
      <c r="J137" s="51">
        <f t="shared" si="7"/>
        <v>1.7278799999999999</v>
      </c>
      <c r="K137" s="53">
        <f>MROUND(J137,0.5)</f>
        <v>1.5</v>
      </c>
      <c r="L137" s="51">
        <f t="shared" si="8"/>
        <v>2</v>
      </c>
    </row>
    <row r="138" spans="1:12" x14ac:dyDescent="0.25">
      <c r="A138" s="6"/>
      <c r="B138" s="2" t="s">
        <v>357</v>
      </c>
      <c r="C138" s="2" t="s">
        <v>358</v>
      </c>
      <c r="D138" s="2"/>
      <c r="E138" s="2" t="s">
        <v>359</v>
      </c>
      <c r="F138" s="20">
        <v>2.5</v>
      </c>
      <c r="G138" s="6">
        <v>1.02</v>
      </c>
      <c r="H138" s="44">
        <f t="shared" si="6"/>
        <v>2.5499999999999998</v>
      </c>
      <c r="J138" s="51">
        <f t="shared" si="7"/>
        <v>3.0854999999999997</v>
      </c>
      <c r="K138" s="53">
        <f>MROUND(J138,0.5)</f>
        <v>3</v>
      </c>
      <c r="L138" s="51">
        <f t="shared" si="8"/>
        <v>3.5</v>
      </c>
    </row>
    <row r="139" spans="1:12" x14ac:dyDescent="0.25">
      <c r="A139" s="6"/>
      <c r="B139" s="2"/>
      <c r="C139" s="2"/>
      <c r="D139" s="2"/>
      <c r="E139" s="2"/>
      <c r="F139" s="20"/>
      <c r="G139" s="6"/>
      <c r="H139" s="44"/>
      <c r="J139" s="51"/>
      <c r="K139" s="53"/>
      <c r="L139" s="51"/>
    </row>
    <row r="140" spans="1:12" x14ac:dyDescent="0.25">
      <c r="A140" s="6"/>
      <c r="B140" s="2"/>
      <c r="C140" s="2"/>
      <c r="D140" s="2"/>
      <c r="E140" s="2"/>
      <c r="F140" s="20"/>
      <c r="G140" s="6"/>
      <c r="H140" s="44"/>
      <c r="J140" s="51"/>
      <c r="K140" s="53"/>
      <c r="L140" s="51"/>
    </row>
    <row r="141" spans="1:12" x14ac:dyDescent="0.25">
      <c r="A141" s="6"/>
      <c r="B141" s="2" t="s">
        <v>361</v>
      </c>
      <c r="C141" s="2" t="s">
        <v>362</v>
      </c>
      <c r="D141" s="2" t="s">
        <v>363</v>
      </c>
      <c r="E141" s="2" t="s">
        <v>360</v>
      </c>
      <c r="F141" s="20">
        <v>1.35</v>
      </c>
      <c r="G141" s="6">
        <v>1.02</v>
      </c>
      <c r="H141" s="44">
        <f t="shared" si="6"/>
        <v>1.3770000000000002</v>
      </c>
      <c r="J141" s="51">
        <f t="shared" si="7"/>
        <v>1.6661700000000002</v>
      </c>
      <c r="K141" s="53">
        <f>MROUND(J141,0.5)</f>
        <v>1.5</v>
      </c>
      <c r="L141" s="51">
        <f t="shared" si="8"/>
        <v>2</v>
      </c>
    </row>
    <row r="142" spans="1:12" x14ac:dyDescent="0.25">
      <c r="A142" s="6"/>
      <c r="B142" s="2" t="s">
        <v>364</v>
      </c>
      <c r="C142" s="2" t="s">
        <v>365</v>
      </c>
      <c r="D142" s="2" t="s">
        <v>366</v>
      </c>
      <c r="E142" s="2" t="s">
        <v>360</v>
      </c>
      <c r="F142" s="20">
        <v>1.35</v>
      </c>
      <c r="G142" s="6">
        <v>1.02</v>
      </c>
      <c r="H142" s="44">
        <f t="shared" si="6"/>
        <v>1.3770000000000002</v>
      </c>
      <c r="J142" s="51">
        <f t="shared" si="7"/>
        <v>1.6661700000000002</v>
      </c>
      <c r="K142" s="53">
        <f>MROUND(J142,0.5)</f>
        <v>1.5</v>
      </c>
      <c r="L142" s="51">
        <f t="shared" si="8"/>
        <v>2</v>
      </c>
    </row>
    <row r="143" spans="1:12" x14ac:dyDescent="0.25">
      <c r="A143" s="6"/>
      <c r="B143" s="2"/>
      <c r="C143" s="2"/>
      <c r="D143" s="2"/>
      <c r="E143" s="2"/>
      <c r="F143" s="20"/>
      <c r="G143" s="6"/>
      <c r="H143" s="44"/>
      <c r="J143" s="51"/>
      <c r="K143" s="53"/>
      <c r="L143" s="51"/>
    </row>
    <row r="144" spans="1:12" x14ac:dyDescent="0.25">
      <c r="A144" s="6"/>
      <c r="B144" s="2" t="s">
        <v>367</v>
      </c>
      <c r="C144" s="2" t="s">
        <v>368</v>
      </c>
      <c r="D144" s="2" t="s">
        <v>369</v>
      </c>
      <c r="E144" s="2" t="s">
        <v>204</v>
      </c>
      <c r="F144" s="20">
        <v>9.4</v>
      </c>
      <c r="G144" s="6">
        <v>1.02</v>
      </c>
      <c r="H144" s="44">
        <f t="shared" si="6"/>
        <v>9.588000000000001</v>
      </c>
      <c r="J144" s="51">
        <f t="shared" si="7"/>
        <v>11.60148</v>
      </c>
      <c r="K144" s="53">
        <f>MROUND(J144,0.5)</f>
        <v>11.5</v>
      </c>
      <c r="L144" s="51">
        <f t="shared" si="8"/>
        <v>12</v>
      </c>
    </row>
    <row r="145" spans="1:16" x14ac:dyDescent="0.25">
      <c r="A145" s="6"/>
      <c r="B145" s="2" t="s">
        <v>370</v>
      </c>
      <c r="C145" s="6" t="s">
        <v>371</v>
      </c>
      <c r="D145" s="2"/>
      <c r="E145" s="2" t="s">
        <v>204</v>
      </c>
      <c r="F145" s="20">
        <v>4.75</v>
      </c>
      <c r="G145" s="6">
        <v>1.02</v>
      </c>
      <c r="H145" s="44">
        <f t="shared" si="6"/>
        <v>4.8449999999999998</v>
      </c>
      <c r="J145" s="51">
        <f t="shared" si="7"/>
        <v>5.8624499999999999</v>
      </c>
      <c r="K145" s="53">
        <f>MROUND(J145,0.5)</f>
        <v>6</v>
      </c>
      <c r="L145" s="51">
        <f t="shared" si="8"/>
        <v>6</v>
      </c>
    </row>
    <row r="146" spans="1:16" x14ac:dyDescent="0.25">
      <c r="A146" s="6"/>
      <c r="B146" s="2" t="s">
        <v>372</v>
      </c>
      <c r="C146" s="2" t="s">
        <v>373</v>
      </c>
      <c r="D146" s="2" t="s">
        <v>374</v>
      </c>
      <c r="E146" s="2" t="s">
        <v>212</v>
      </c>
      <c r="F146" s="20">
        <v>25.55</v>
      </c>
      <c r="G146" s="6">
        <v>1.02</v>
      </c>
      <c r="H146" s="44">
        <f t="shared" si="6"/>
        <v>26.061</v>
      </c>
      <c r="J146" s="51">
        <f t="shared" si="7"/>
        <v>31.533809999999999</v>
      </c>
      <c r="K146" s="53">
        <f>MROUND(J146,0.5)</f>
        <v>31.5</v>
      </c>
      <c r="L146" s="51">
        <f t="shared" si="8"/>
        <v>32</v>
      </c>
    </row>
    <row r="147" spans="1:16" x14ac:dyDescent="0.25">
      <c r="A147" s="6"/>
      <c r="B147" s="2" t="s">
        <v>375</v>
      </c>
      <c r="C147" s="2" t="s">
        <v>376</v>
      </c>
      <c r="D147" s="2" t="s">
        <v>377</v>
      </c>
      <c r="E147" s="2" t="s">
        <v>212</v>
      </c>
      <c r="F147" s="20">
        <v>18.5</v>
      </c>
      <c r="G147" s="6">
        <v>1.02</v>
      </c>
      <c r="H147" s="44">
        <f t="shared" si="6"/>
        <v>18.87</v>
      </c>
      <c r="J147" s="51">
        <f t="shared" si="7"/>
        <v>22.832699999999999</v>
      </c>
      <c r="K147" s="53">
        <f>MROUND(J147,0.5)</f>
        <v>23</v>
      </c>
      <c r="L147" s="51">
        <f t="shared" si="8"/>
        <v>23</v>
      </c>
    </row>
    <row r="148" spans="1:16" x14ac:dyDescent="0.25">
      <c r="A148" s="6"/>
      <c r="B148" s="2" t="s">
        <v>378</v>
      </c>
      <c r="C148" s="2" t="s">
        <v>379</v>
      </c>
      <c r="D148" s="6" t="s">
        <v>380</v>
      </c>
      <c r="E148" s="2" t="s">
        <v>212</v>
      </c>
      <c r="F148" s="20">
        <v>26.9</v>
      </c>
      <c r="G148" s="6">
        <v>1.02</v>
      </c>
      <c r="H148" s="44">
        <f t="shared" si="6"/>
        <v>27.437999999999999</v>
      </c>
      <c r="J148" s="51">
        <f t="shared" si="7"/>
        <v>33.199979999999996</v>
      </c>
      <c r="K148" s="53">
        <f>MROUND(J148,0.5)</f>
        <v>33</v>
      </c>
      <c r="L148" s="51">
        <f t="shared" si="8"/>
        <v>33.5</v>
      </c>
    </row>
    <row r="149" spans="1:16" s="1" customFormat="1" x14ac:dyDescent="0.25">
      <c r="A149" s="6"/>
      <c r="B149" s="6">
        <v>40022139</v>
      </c>
      <c r="C149" s="6" t="s">
        <v>379</v>
      </c>
      <c r="D149" s="6" t="s">
        <v>455</v>
      </c>
      <c r="E149" s="6" t="s">
        <v>212</v>
      </c>
      <c r="F149" s="20">
        <v>16.88</v>
      </c>
      <c r="G149" s="6">
        <v>1.02</v>
      </c>
      <c r="H149" s="44">
        <f t="shared" si="6"/>
        <v>17.217600000000001</v>
      </c>
      <c r="I149" s="28"/>
      <c r="J149" s="51">
        <f t="shared" si="7"/>
        <v>20.833296000000001</v>
      </c>
      <c r="K149" s="53">
        <f>MROUND(J149,0.5)</f>
        <v>21</v>
      </c>
      <c r="L149" s="51">
        <f t="shared" si="8"/>
        <v>21</v>
      </c>
      <c r="M149" s="28"/>
      <c r="N149" s="28"/>
      <c r="O149" s="28"/>
      <c r="P149" s="28"/>
    </row>
    <row r="150" spans="1:16" s="1" customFormat="1" x14ac:dyDescent="0.25">
      <c r="A150" s="6"/>
      <c r="B150" s="6">
        <v>40022132</v>
      </c>
      <c r="C150" s="6" t="s">
        <v>379</v>
      </c>
      <c r="D150" s="6" t="s">
        <v>456</v>
      </c>
      <c r="E150" s="6" t="s">
        <v>212</v>
      </c>
      <c r="F150" s="20">
        <v>16.88</v>
      </c>
      <c r="G150" s="6">
        <v>1.02</v>
      </c>
      <c r="H150" s="44">
        <f t="shared" si="6"/>
        <v>17.217600000000001</v>
      </c>
      <c r="I150" s="28"/>
      <c r="J150" s="51">
        <f t="shared" si="7"/>
        <v>20.833296000000001</v>
      </c>
      <c r="K150" s="53">
        <f>MROUND(J150,0.5)</f>
        <v>21</v>
      </c>
      <c r="L150" s="51">
        <f t="shared" si="8"/>
        <v>21</v>
      </c>
      <c r="M150" s="28"/>
      <c r="N150" s="28"/>
      <c r="O150" s="28"/>
      <c r="P150" s="28"/>
    </row>
    <row r="151" spans="1:16" s="1" customFormat="1" ht="14.25" customHeight="1" x14ac:dyDescent="0.25">
      <c r="A151" s="6"/>
      <c r="B151" s="6">
        <v>40022133</v>
      </c>
      <c r="C151" s="6" t="s">
        <v>379</v>
      </c>
      <c r="D151" s="6" t="s">
        <v>457</v>
      </c>
      <c r="E151" s="6" t="s">
        <v>212</v>
      </c>
      <c r="F151" s="20">
        <v>16.88</v>
      </c>
      <c r="G151" s="6">
        <v>1.02</v>
      </c>
      <c r="H151" s="44">
        <f t="shared" si="6"/>
        <v>17.217600000000001</v>
      </c>
      <c r="I151" s="28"/>
      <c r="J151" s="51">
        <f t="shared" si="7"/>
        <v>20.833296000000001</v>
      </c>
      <c r="K151" s="53">
        <f>MROUND(J151,0.5)</f>
        <v>21</v>
      </c>
      <c r="L151" s="51">
        <f t="shared" si="8"/>
        <v>21</v>
      </c>
      <c r="M151" s="28"/>
      <c r="N151" s="28"/>
      <c r="O151" s="28"/>
      <c r="P151" s="28"/>
    </row>
    <row r="152" spans="1:16" x14ac:dyDescent="0.25">
      <c r="A152" s="6"/>
      <c r="B152" s="2" t="s">
        <v>381</v>
      </c>
      <c r="C152" s="3" t="s">
        <v>382</v>
      </c>
      <c r="D152" s="2" t="s">
        <v>383</v>
      </c>
      <c r="E152" s="2" t="s">
        <v>268</v>
      </c>
      <c r="F152" s="20">
        <v>13.1</v>
      </c>
      <c r="G152" s="6">
        <v>1.02</v>
      </c>
      <c r="H152" s="44">
        <f t="shared" si="6"/>
        <v>13.362</v>
      </c>
      <c r="J152" s="51">
        <f t="shared" si="7"/>
        <v>16.168019999999999</v>
      </c>
      <c r="K152" s="53">
        <f>MROUND(J152,0.5)</f>
        <v>16</v>
      </c>
      <c r="L152" s="51">
        <f t="shared" si="8"/>
        <v>16.5</v>
      </c>
    </row>
    <row r="153" spans="1:16" x14ac:dyDescent="0.25">
      <c r="A153" s="6"/>
      <c r="B153" s="2" t="s">
        <v>384</v>
      </c>
      <c r="C153" s="2" t="s">
        <v>385</v>
      </c>
      <c r="D153" s="2" t="s">
        <v>386</v>
      </c>
      <c r="E153" s="2" t="s">
        <v>268</v>
      </c>
      <c r="F153" s="20">
        <v>13.1</v>
      </c>
      <c r="G153" s="6">
        <v>1.02</v>
      </c>
      <c r="H153" s="44">
        <f t="shared" si="6"/>
        <v>13.362</v>
      </c>
      <c r="J153" s="51">
        <f t="shared" si="7"/>
        <v>16.168019999999999</v>
      </c>
      <c r="K153" s="53">
        <f>MROUND(J153,0.5)</f>
        <v>16</v>
      </c>
      <c r="L153" s="51">
        <f t="shared" si="8"/>
        <v>16.5</v>
      </c>
    </row>
    <row r="154" spans="1:16" x14ac:dyDescent="0.25">
      <c r="A154" s="6"/>
      <c r="B154" s="2"/>
      <c r="C154" s="2"/>
      <c r="D154" s="2"/>
      <c r="E154" s="2"/>
      <c r="F154" s="20"/>
      <c r="G154" s="6"/>
      <c r="H154" s="44"/>
      <c r="J154" s="51"/>
      <c r="K154" s="53"/>
      <c r="L154" s="51"/>
    </row>
    <row r="155" spans="1:16" x14ac:dyDescent="0.25">
      <c r="A155" s="6"/>
      <c r="B155" s="2" t="s">
        <v>387</v>
      </c>
      <c r="C155" s="2" t="s">
        <v>388</v>
      </c>
      <c r="D155" s="2" t="s">
        <v>389</v>
      </c>
      <c r="E155" s="2" t="s">
        <v>204</v>
      </c>
      <c r="F155" s="20">
        <v>6</v>
      </c>
      <c r="G155" s="6">
        <v>1.02</v>
      </c>
      <c r="H155" s="44">
        <f t="shared" si="6"/>
        <v>6.12</v>
      </c>
      <c r="J155" s="51">
        <f t="shared" si="7"/>
        <v>7.4051999999999998</v>
      </c>
      <c r="K155" s="53">
        <f>MROUND(J155,0.5)</f>
        <v>7.5</v>
      </c>
      <c r="L155" s="51">
        <f t="shared" si="8"/>
        <v>7.5</v>
      </c>
    </row>
    <row r="156" spans="1:16" x14ac:dyDescent="0.25">
      <c r="A156" s="6"/>
      <c r="B156" s="2" t="s">
        <v>390</v>
      </c>
      <c r="C156" s="2" t="s">
        <v>391</v>
      </c>
      <c r="D156" s="2" t="s">
        <v>392</v>
      </c>
      <c r="E156" s="2" t="s">
        <v>204</v>
      </c>
      <c r="F156" s="20">
        <v>5</v>
      </c>
      <c r="G156" s="6">
        <v>1.02</v>
      </c>
      <c r="H156" s="44">
        <f t="shared" si="6"/>
        <v>5.0999999999999996</v>
      </c>
      <c r="J156" s="51">
        <f t="shared" si="7"/>
        <v>6.1709999999999994</v>
      </c>
      <c r="K156" s="53">
        <f>MROUND(J156,0.5)</f>
        <v>6</v>
      </c>
      <c r="L156" s="51">
        <f t="shared" si="8"/>
        <v>6.5</v>
      </c>
    </row>
    <row r="157" spans="1:16" x14ac:dyDescent="0.25">
      <c r="A157" s="6"/>
      <c r="B157" s="6">
        <v>40022119</v>
      </c>
      <c r="C157" s="5" t="s">
        <v>393</v>
      </c>
      <c r="D157" s="6" t="s">
        <v>444</v>
      </c>
      <c r="E157" s="6"/>
      <c r="F157" s="20">
        <v>15.4</v>
      </c>
      <c r="G157" s="6">
        <v>1.02</v>
      </c>
      <c r="H157" s="44">
        <f t="shared" si="6"/>
        <v>15.708</v>
      </c>
      <c r="J157" s="51">
        <f t="shared" si="7"/>
        <v>19.006679999999999</v>
      </c>
      <c r="K157" s="53">
        <f>MROUND(J157,0.5)</f>
        <v>19</v>
      </c>
      <c r="L157" s="51">
        <f t="shared" si="8"/>
        <v>19.5</v>
      </c>
    </row>
    <row r="158" spans="1:16" x14ac:dyDescent="0.25">
      <c r="A158" s="6"/>
      <c r="B158" s="6"/>
      <c r="C158" s="6"/>
      <c r="D158" s="6"/>
      <c r="E158" s="6"/>
      <c r="F158" s="20"/>
      <c r="G158" s="6"/>
      <c r="H158" s="44"/>
      <c r="J158" s="51"/>
      <c r="K158" s="53"/>
      <c r="L158" s="51"/>
    </row>
    <row r="159" spans="1:16" x14ac:dyDescent="0.25">
      <c r="A159" s="6"/>
      <c r="B159" s="6">
        <v>10133226</v>
      </c>
      <c r="C159" s="6" t="s">
        <v>394</v>
      </c>
      <c r="D159" s="6" t="s">
        <v>395</v>
      </c>
      <c r="E159" s="6" t="s">
        <v>48</v>
      </c>
      <c r="F159" s="20">
        <v>4.53</v>
      </c>
      <c r="G159" s="6">
        <v>1.02</v>
      </c>
      <c r="H159" s="44">
        <f t="shared" si="6"/>
        <v>4.6206000000000005</v>
      </c>
      <c r="J159" s="51">
        <f t="shared" si="7"/>
        <v>5.5909260000000005</v>
      </c>
      <c r="K159" s="53">
        <f>MROUND(J159,0.5)</f>
        <v>5.5</v>
      </c>
      <c r="L159" s="51">
        <f t="shared" si="8"/>
        <v>6</v>
      </c>
    </row>
    <row r="160" spans="1:16" x14ac:dyDescent="0.25">
      <c r="A160" s="6"/>
      <c r="B160" s="2">
        <v>10130871</v>
      </c>
      <c r="C160" s="2" t="s">
        <v>103</v>
      </c>
      <c r="D160" s="2" t="s">
        <v>396</v>
      </c>
      <c r="E160" s="2" t="s">
        <v>48</v>
      </c>
      <c r="F160" s="20">
        <v>4.53</v>
      </c>
      <c r="G160" s="6">
        <v>1.02</v>
      </c>
      <c r="H160" s="44">
        <f t="shared" si="6"/>
        <v>4.6206000000000005</v>
      </c>
      <c r="J160" s="51">
        <f t="shared" si="7"/>
        <v>5.5909260000000005</v>
      </c>
      <c r="K160" s="53">
        <f>MROUND(J160,0.5)</f>
        <v>5.5</v>
      </c>
      <c r="L160" s="51">
        <f t="shared" si="8"/>
        <v>6</v>
      </c>
    </row>
    <row r="161" spans="1:16" x14ac:dyDescent="0.25">
      <c r="A161" s="6"/>
      <c r="B161" s="2">
        <v>10131841</v>
      </c>
      <c r="C161" s="2" t="s">
        <v>103</v>
      </c>
      <c r="D161" s="2" t="s">
        <v>397</v>
      </c>
      <c r="E161" s="2" t="s">
        <v>48</v>
      </c>
      <c r="F161" s="20">
        <v>2.58</v>
      </c>
      <c r="G161" s="6">
        <v>1.02</v>
      </c>
      <c r="H161" s="44">
        <f t="shared" si="6"/>
        <v>2.6316000000000002</v>
      </c>
      <c r="J161" s="51">
        <f t="shared" si="7"/>
        <v>3.1842360000000003</v>
      </c>
      <c r="K161" s="53">
        <f>MROUND(J161,0.5)</f>
        <v>3</v>
      </c>
      <c r="L161" s="51">
        <f t="shared" si="8"/>
        <v>3.5</v>
      </c>
    </row>
    <row r="162" spans="1:16" x14ac:dyDescent="0.25">
      <c r="A162" s="6"/>
      <c r="B162" s="2">
        <v>10131833</v>
      </c>
      <c r="C162" s="2" t="s">
        <v>103</v>
      </c>
      <c r="D162" s="2" t="s">
        <v>398</v>
      </c>
      <c r="E162" s="2" t="s">
        <v>48</v>
      </c>
      <c r="F162" s="20">
        <v>2.58</v>
      </c>
      <c r="G162" s="6">
        <v>1.02</v>
      </c>
      <c r="H162" s="44">
        <f t="shared" si="6"/>
        <v>2.6316000000000002</v>
      </c>
      <c r="J162" s="51">
        <f t="shared" si="7"/>
        <v>3.1842360000000003</v>
      </c>
      <c r="K162" s="53">
        <f>MROUND(J162,0.5)</f>
        <v>3</v>
      </c>
      <c r="L162" s="51">
        <f t="shared" si="8"/>
        <v>3.5</v>
      </c>
    </row>
    <row r="163" spans="1:16" x14ac:dyDescent="0.25">
      <c r="A163" s="6"/>
      <c r="B163" s="6">
        <v>10130913</v>
      </c>
      <c r="C163" s="2" t="s">
        <v>103</v>
      </c>
      <c r="D163" s="2" t="s">
        <v>399</v>
      </c>
      <c r="E163" s="2" t="s">
        <v>48</v>
      </c>
      <c r="F163" s="20">
        <v>4.53</v>
      </c>
      <c r="G163" s="6">
        <v>1.02</v>
      </c>
      <c r="H163" s="44">
        <f t="shared" si="6"/>
        <v>4.6206000000000005</v>
      </c>
      <c r="J163" s="51">
        <f t="shared" si="7"/>
        <v>5.5909260000000005</v>
      </c>
      <c r="K163" s="53">
        <f>MROUND(J163,0.5)</f>
        <v>5.5</v>
      </c>
      <c r="L163" s="51">
        <f t="shared" si="8"/>
        <v>6</v>
      </c>
    </row>
    <row r="164" spans="1:16" x14ac:dyDescent="0.25">
      <c r="A164" s="6"/>
      <c r="B164" s="6">
        <v>10130867</v>
      </c>
      <c r="C164" s="2" t="s">
        <v>103</v>
      </c>
      <c r="D164" s="2" t="s">
        <v>400</v>
      </c>
      <c r="E164" s="2" t="s">
        <v>48</v>
      </c>
      <c r="F164" s="20">
        <v>4.53</v>
      </c>
      <c r="G164" s="6">
        <v>1.02</v>
      </c>
      <c r="H164" s="44">
        <f t="shared" si="6"/>
        <v>4.6206000000000005</v>
      </c>
      <c r="J164" s="51">
        <f t="shared" si="7"/>
        <v>5.5909260000000005</v>
      </c>
      <c r="K164" s="53">
        <f>MROUND(J164,0.5)</f>
        <v>5.5</v>
      </c>
      <c r="L164" s="51">
        <f t="shared" si="8"/>
        <v>6</v>
      </c>
    </row>
    <row r="165" spans="1:16" x14ac:dyDescent="0.25">
      <c r="A165" s="6"/>
      <c r="B165" s="6">
        <v>10131207</v>
      </c>
      <c r="C165" s="6" t="s">
        <v>103</v>
      </c>
      <c r="D165" s="4" t="s">
        <v>401</v>
      </c>
      <c r="E165" s="2" t="s">
        <v>48</v>
      </c>
      <c r="F165" s="20">
        <v>3.04</v>
      </c>
      <c r="G165" s="6">
        <v>1.02</v>
      </c>
      <c r="H165" s="44">
        <f t="shared" si="6"/>
        <v>3.1008</v>
      </c>
      <c r="J165" s="51">
        <f t="shared" si="7"/>
        <v>3.7519679999999997</v>
      </c>
      <c r="K165" s="53">
        <f>MROUND(J165,0.5)</f>
        <v>4</v>
      </c>
      <c r="L165" s="51">
        <f t="shared" si="8"/>
        <v>4</v>
      </c>
    </row>
    <row r="166" spans="1:16" x14ac:dyDescent="0.25">
      <c r="A166" s="6"/>
      <c r="B166" s="6">
        <v>10132587</v>
      </c>
      <c r="C166" s="2" t="s">
        <v>113</v>
      </c>
      <c r="D166" s="2" t="s">
        <v>402</v>
      </c>
      <c r="E166" s="2" t="s">
        <v>48</v>
      </c>
      <c r="F166" s="20">
        <v>3.04</v>
      </c>
      <c r="G166" s="6">
        <v>1.02</v>
      </c>
      <c r="H166" s="44">
        <f t="shared" si="6"/>
        <v>3.1008</v>
      </c>
      <c r="J166" s="51">
        <f t="shared" si="7"/>
        <v>3.7519679999999997</v>
      </c>
      <c r="K166" s="53">
        <f>MROUND(J166,0.5)</f>
        <v>4</v>
      </c>
      <c r="L166" s="51">
        <f t="shared" si="8"/>
        <v>4</v>
      </c>
    </row>
    <row r="167" spans="1:16" s="1" customFormat="1" x14ac:dyDescent="0.25">
      <c r="A167" s="6"/>
      <c r="B167" s="6"/>
      <c r="C167" s="6"/>
      <c r="D167" s="6"/>
      <c r="E167" s="6"/>
      <c r="F167" s="20"/>
      <c r="G167" s="6"/>
      <c r="H167" s="44"/>
      <c r="I167" s="28"/>
      <c r="J167" s="51"/>
      <c r="K167" s="53"/>
      <c r="L167" s="51"/>
      <c r="M167" s="28"/>
      <c r="N167" s="28"/>
      <c r="O167" s="28"/>
      <c r="P167" s="28"/>
    </row>
    <row r="168" spans="1:16" x14ac:dyDescent="0.25">
      <c r="A168" s="6"/>
      <c r="B168" s="6">
        <v>10007680</v>
      </c>
      <c r="C168" s="5" t="s">
        <v>434</v>
      </c>
      <c r="D168" s="6">
        <v>602750</v>
      </c>
      <c r="E168" s="5" t="s">
        <v>300</v>
      </c>
      <c r="F168" s="20">
        <v>82</v>
      </c>
      <c r="G168" s="6">
        <v>1.02</v>
      </c>
      <c r="H168" s="44">
        <f t="shared" si="6"/>
        <v>83.64</v>
      </c>
      <c r="J168" s="51">
        <f t="shared" si="7"/>
        <v>101.20439999999999</v>
      </c>
      <c r="K168" s="53">
        <f>MROUND(J168,0.5)</f>
        <v>101</v>
      </c>
      <c r="L168" s="51">
        <f t="shared" si="8"/>
        <v>101.5</v>
      </c>
    </row>
    <row r="169" spans="1:16" s="1" customFormat="1" x14ac:dyDescent="0.25">
      <c r="A169" s="6"/>
      <c r="B169" s="6">
        <v>10007688</v>
      </c>
      <c r="C169" s="5" t="s">
        <v>436</v>
      </c>
      <c r="D169" s="6">
        <v>602754</v>
      </c>
      <c r="E169" s="5" t="s">
        <v>300</v>
      </c>
      <c r="F169" s="20">
        <v>24.6</v>
      </c>
      <c r="G169" s="6">
        <v>1.02</v>
      </c>
      <c r="H169" s="44">
        <f t="shared" si="6"/>
        <v>25.092000000000002</v>
      </c>
      <c r="I169" s="28"/>
      <c r="J169" s="51">
        <f t="shared" si="7"/>
        <v>30.361320000000003</v>
      </c>
      <c r="K169" s="53">
        <f>MROUND(J169,0.5)</f>
        <v>30.5</v>
      </c>
      <c r="L169" s="51">
        <f t="shared" si="8"/>
        <v>30.5</v>
      </c>
      <c r="M169" s="28"/>
      <c r="N169" s="28"/>
      <c r="O169" s="28"/>
      <c r="P169" s="28"/>
    </row>
    <row r="170" spans="1:16" x14ac:dyDescent="0.25">
      <c r="A170" s="6"/>
      <c r="B170" s="6">
        <v>10007682</v>
      </c>
      <c r="C170" s="5" t="s">
        <v>435</v>
      </c>
      <c r="D170" s="6">
        <v>602751</v>
      </c>
      <c r="E170" s="5" t="s">
        <v>300</v>
      </c>
      <c r="F170" s="20">
        <v>24.6</v>
      </c>
      <c r="G170" s="6">
        <v>1.02</v>
      </c>
      <c r="H170" s="44">
        <f t="shared" si="6"/>
        <v>25.092000000000002</v>
      </c>
      <c r="J170" s="51">
        <f t="shared" si="7"/>
        <v>30.361320000000003</v>
      </c>
      <c r="K170" s="53">
        <f>MROUND(J170,0.5)</f>
        <v>30.5</v>
      </c>
      <c r="L170" s="51">
        <f t="shared" si="8"/>
        <v>30.5</v>
      </c>
    </row>
    <row r="171" spans="1:16" s="1" customFormat="1" x14ac:dyDescent="0.25">
      <c r="A171" s="6"/>
      <c r="B171" s="6">
        <v>10007684</v>
      </c>
      <c r="C171" s="5" t="s">
        <v>437</v>
      </c>
      <c r="D171" s="6">
        <v>602752</v>
      </c>
      <c r="E171" s="5" t="s">
        <v>300</v>
      </c>
      <c r="F171" s="20">
        <v>24.6</v>
      </c>
      <c r="G171" s="6">
        <v>1.02</v>
      </c>
      <c r="H171" s="44">
        <f t="shared" si="6"/>
        <v>25.092000000000002</v>
      </c>
      <c r="I171" s="28"/>
      <c r="J171" s="51">
        <f t="shared" si="7"/>
        <v>30.361320000000003</v>
      </c>
      <c r="K171" s="53">
        <f>MROUND(J171,0.5)</f>
        <v>30.5</v>
      </c>
      <c r="L171" s="51">
        <f t="shared" si="8"/>
        <v>30.5</v>
      </c>
      <c r="M171" s="28"/>
      <c r="N171" s="28"/>
      <c r="O171" s="28"/>
      <c r="P171" s="28"/>
    </row>
    <row r="172" spans="1:16" s="1" customFormat="1" x14ac:dyDescent="0.25">
      <c r="A172" s="6"/>
      <c r="B172" s="6">
        <v>10007686</v>
      </c>
      <c r="C172" s="5" t="s">
        <v>438</v>
      </c>
      <c r="D172" s="6">
        <v>602753</v>
      </c>
      <c r="E172" s="5" t="s">
        <v>300</v>
      </c>
      <c r="F172" s="20">
        <v>24.6</v>
      </c>
      <c r="G172" s="6">
        <v>1.02</v>
      </c>
      <c r="H172" s="44">
        <f t="shared" si="6"/>
        <v>25.092000000000002</v>
      </c>
      <c r="I172" s="28"/>
      <c r="J172" s="51">
        <f t="shared" si="7"/>
        <v>30.361320000000003</v>
      </c>
      <c r="K172" s="53">
        <f>MROUND(J172,0.5)</f>
        <v>30.5</v>
      </c>
      <c r="L172" s="51">
        <f t="shared" si="8"/>
        <v>30.5</v>
      </c>
      <c r="M172" s="28"/>
      <c r="N172" s="28"/>
      <c r="O172" s="28"/>
      <c r="P172" s="28"/>
    </row>
    <row r="173" spans="1:16" s="1" customFormat="1" x14ac:dyDescent="0.25">
      <c r="A173" s="6"/>
      <c r="F173" s="20"/>
      <c r="G173" s="6"/>
      <c r="H173" s="44"/>
      <c r="I173" s="28"/>
      <c r="J173" s="51">
        <f t="shared" si="7"/>
        <v>0</v>
      </c>
      <c r="K173" s="53">
        <f>MROUND(J173,0.5)</f>
        <v>0</v>
      </c>
      <c r="L173" s="51"/>
      <c r="M173" s="28"/>
      <c r="N173" s="28"/>
      <c r="O173" s="28"/>
      <c r="P173" s="28"/>
    </row>
    <row r="174" spans="1:16" x14ac:dyDescent="0.25">
      <c r="A174" s="6"/>
      <c r="B174" s="6">
        <v>10132762</v>
      </c>
      <c r="C174" s="5" t="s">
        <v>439</v>
      </c>
      <c r="D174" s="6" t="s">
        <v>403</v>
      </c>
      <c r="E174" s="5" t="s">
        <v>48</v>
      </c>
      <c r="F174" s="20">
        <v>19.95</v>
      </c>
      <c r="G174" s="6">
        <v>1.02</v>
      </c>
      <c r="H174" s="44">
        <f t="shared" si="6"/>
        <v>20.349</v>
      </c>
      <c r="J174" s="51">
        <f t="shared" si="7"/>
        <v>24.62229</v>
      </c>
      <c r="K174" s="53">
        <f>MROUND(J174,0.5)</f>
        <v>24.5</v>
      </c>
      <c r="L174" s="51">
        <f t="shared" si="8"/>
        <v>25</v>
      </c>
    </row>
    <row r="175" spans="1:16" s="1" customFormat="1" x14ac:dyDescent="0.25">
      <c r="A175" s="6"/>
      <c r="B175" s="6">
        <v>10131922</v>
      </c>
      <c r="C175" s="6" t="s">
        <v>442</v>
      </c>
      <c r="D175" s="6" t="s">
        <v>440</v>
      </c>
      <c r="E175" s="6" t="s">
        <v>48</v>
      </c>
      <c r="F175" s="20">
        <v>2.5</v>
      </c>
      <c r="G175" s="6">
        <v>1.02</v>
      </c>
      <c r="H175" s="44">
        <f t="shared" si="6"/>
        <v>2.5499999999999998</v>
      </c>
      <c r="I175" s="28"/>
      <c r="J175" s="51">
        <f t="shared" si="7"/>
        <v>3.0854999999999997</v>
      </c>
      <c r="K175" s="53">
        <f>MROUND(J175,0.5)</f>
        <v>3</v>
      </c>
      <c r="L175" s="51">
        <f t="shared" si="8"/>
        <v>3.5</v>
      </c>
      <c r="M175" s="28"/>
      <c r="N175" s="28"/>
      <c r="O175" s="28"/>
      <c r="P175" s="28"/>
    </row>
    <row r="176" spans="1:16" x14ac:dyDescent="0.25">
      <c r="A176" s="6"/>
      <c r="B176" s="6">
        <v>10131993</v>
      </c>
      <c r="C176" s="6" t="s">
        <v>443</v>
      </c>
      <c r="D176" s="6" t="s">
        <v>441</v>
      </c>
      <c r="E176" s="6" t="s">
        <v>48</v>
      </c>
      <c r="F176" s="20">
        <v>2.5</v>
      </c>
      <c r="G176" s="6">
        <v>1.02</v>
      </c>
      <c r="H176" s="44">
        <f t="shared" si="6"/>
        <v>2.5499999999999998</v>
      </c>
      <c r="J176" s="51">
        <f t="shared" si="7"/>
        <v>3.0854999999999997</v>
      </c>
      <c r="K176" s="53">
        <f>MROUND(J176,0.5)</f>
        <v>3</v>
      </c>
      <c r="L176" s="51">
        <f t="shared" si="8"/>
        <v>3.5</v>
      </c>
    </row>
    <row r="177" spans="1:16" s="1" customFormat="1" x14ac:dyDescent="0.25">
      <c r="A177" s="6"/>
      <c r="B177" s="6"/>
      <c r="C177" s="6"/>
      <c r="D177" s="6"/>
      <c r="E177" s="6"/>
      <c r="F177" s="20"/>
      <c r="G177" s="6"/>
      <c r="H177" s="44"/>
      <c r="I177" s="28"/>
      <c r="J177" s="51"/>
      <c r="K177" s="53"/>
      <c r="L177" s="51"/>
      <c r="M177" s="28"/>
      <c r="N177" s="28"/>
      <c r="O177" s="28"/>
      <c r="P177" s="28"/>
    </row>
    <row r="178" spans="1:16" x14ac:dyDescent="0.25">
      <c r="A178" s="6"/>
      <c r="B178" s="6">
        <v>40050439</v>
      </c>
      <c r="C178" s="6" t="s">
        <v>446</v>
      </c>
      <c r="D178" s="6" t="s">
        <v>445</v>
      </c>
      <c r="E178" s="6"/>
      <c r="F178" s="20">
        <v>58.3</v>
      </c>
      <c r="G178" s="6">
        <v>1.02</v>
      </c>
      <c r="H178" s="44">
        <f t="shared" si="6"/>
        <v>59.466000000000001</v>
      </c>
      <c r="J178" s="51">
        <f t="shared" si="7"/>
        <v>71.953860000000006</v>
      </c>
      <c r="K178" s="53">
        <f>MROUND(J178,0.5)</f>
        <v>72</v>
      </c>
      <c r="L178" s="51">
        <f t="shared" si="8"/>
        <v>72</v>
      </c>
    </row>
    <row r="179" spans="1:16" x14ac:dyDescent="0.25">
      <c r="A179" s="6"/>
      <c r="B179" s="6">
        <v>40053791</v>
      </c>
      <c r="C179" s="6" t="s">
        <v>404</v>
      </c>
      <c r="D179" s="6" t="s">
        <v>405</v>
      </c>
      <c r="E179" s="6" t="s">
        <v>406</v>
      </c>
      <c r="F179" s="20">
        <v>15.65</v>
      </c>
      <c r="G179" s="6">
        <v>1.02</v>
      </c>
      <c r="H179" s="44">
        <f t="shared" si="6"/>
        <v>15.963000000000001</v>
      </c>
      <c r="J179" s="51">
        <f t="shared" si="7"/>
        <v>19.31523</v>
      </c>
      <c r="K179" s="53">
        <f>MROUND(J179,0.5)</f>
        <v>19.5</v>
      </c>
      <c r="L179" s="51">
        <f t="shared" si="8"/>
        <v>19.5</v>
      </c>
    </row>
    <row r="180" spans="1:16" x14ac:dyDescent="0.25">
      <c r="A180" s="6"/>
      <c r="B180" s="6">
        <v>40051642</v>
      </c>
      <c r="C180" s="6" t="s">
        <v>448</v>
      </c>
      <c r="D180" s="6" t="s">
        <v>407</v>
      </c>
      <c r="E180" s="6"/>
      <c r="F180" s="20">
        <v>8.9499999999999993</v>
      </c>
      <c r="G180" s="6">
        <v>1.02</v>
      </c>
      <c r="H180" s="44">
        <f t="shared" si="6"/>
        <v>9.1289999999999996</v>
      </c>
      <c r="J180" s="51">
        <f t="shared" si="7"/>
        <v>11.04609</v>
      </c>
      <c r="K180" s="53">
        <f>MROUND(J180,0.5)</f>
        <v>11</v>
      </c>
      <c r="L180" s="51">
        <f t="shared" si="8"/>
        <v>11.5</v>
      </c>
    </row>
    <row r="181" spans="1:16" x14ac:dyDescent="0.25">
      <c r="A181" s="6"/>
      <c r="B181" s="6">
        <v>40051650</v>
      </c>
      <c r="C181" s="6" t="s">
        <v>448</v>
      </c>
      <c r="D181" s="6" t="s">
        <v>408</v>
      </c>
      <c r="E181" s="6"/>
      <c r="F181" s="20">
        <v>8.9499999999999993</v>
      </c>
      <c r="G181" s="6">
        <v>1.02</v>
      </c>
      <c r="H181" s="44">
        <f t="shared" si="6"/>
        <v>9.1289999999999996</v>
      </c>
      <c r="J181" s="51">
        <f t="shared" si="7"/>
        <v>11.04609</v>
      </c>
      <c r="K181" s="53">
        <f>MROUND(J181,0.5)</f>
        <v>11</v>
      </c>
      <c r="L181" s="51">
        <f t="shared" si="8"/>
        <v>11.5</v>
      </c>
    </row>
    <row r="182" spans="1:16" x14ac:dyDescent="0.25">
      <c r="A182" s="6"/>
      <c r="B182" s="6">
        <v>40051647</v>
      </c>
      <c r="C182" s="6" t="s">
        <v>448</v>
      </c>
      <c r="D182" s="6" t="s">
        <v>409</v>
      </c>
      <c r="E182" s="6"/>
      <c r="F182" s="20">
        <v>8.9499999999999993</v>
      </c>
      <c r="G182" s="6">
        <v>1.02</v>
      </c>
      <c r="H182" s="44">
        <f t="shared" si="6"/>
        <v>9.1289999999999996</v>
      </c>
      <c r="J182" s="51">
        <f t="shared" si="7"/>
        <v>11.04609</v>
      </c>
      <c r="K182" s="53">
        <f>MROUND(J182,0.5)</f>
        <v>11</v>
      </c>
      <c r="L182" s="51">
        <f t="shared" si="8"/>
        <v>11.5</v>
      </c>
    </row>
    <row r="183" spans="1:16" x14ac:dyDescent="0.25">
      <c r="A183" s="6"/>
      <c r="B183" s="6">
        <v>40051644</v>
      </c>
      <c r="C183" s="6" t="s">
        <v>448</v>
      </c>
      <c r="D183" s="6" t="s">
        <v>410</v>
      </c>
      <c r="E183" s="6"/>
      <c r="F183" s="20">
        <v>8.9499999999999993</v>
      </c>
      <c r="G183" s="6">
        <v>1.02</v>
      </c>
      <c r="H183" s="44">
        <f t="shared" si="6"/>
        <v>9.1289999999999996</v>
      </c>
      <c r="J183" s="51">
        <f t="shared" si="7"/>
        <v>11.04609</v>
      </c>
      <c r="K183" s="53">
        <f>MROUND(J183,0.5)</f>
        <v>11</v>
      </c>
      <c r="L183" s="51">
        <f t="shared" si="8"/>
        <v>11.5</v>
      </c>
    </row>
    <row r="184" spans="1:16" x14ac:dyDescent="0.25">
      <c r="A184" s="6"/>
      <c r="B184" s="6">
        <v>40051648</v>
      </c>
      <c r="C184" s="6" t="s">
        <v>448</v>
      </c>
      <c r="D184" s="6" t="s">
        <v>411</v>
      </c>
      <c r="E184" s="6"/>
      <c r="F184" s="20">
        <v>8.9499999999999993</v>
      </c>
      <c r="G184" s="6">
        <v>1.02</v>
      </c>
      <c r="H184" s="44">
        <f t="shared" si="6"/>
        <v>9.1289999999999996</v>
      </c>
      <c r="J184" s="51">
        <f t="shared" si="7"/>
        <v>11.04609</v>
      </c>
      <c r="K184" s="53">
        <f>MROUND(J184,0.5)</f>
        <v>11</v>
      </c>
      <c r="L184" s="51">
        <f t="shared" si="8"/>
        <v>11.5</v>
      </c>
    </row>
    <row r="185" spans="1:16" x14ac:dyDescent="0.25">
      <c r="A185" s="6"/>
      <c r="B185" s="6">
        <v>40051649</v>
      </c>
      <c r="C185" s="6" t="s">
        <v>448</v>
      </c>
      <c r="D185" s="6" t="s">
        <v>447</v>
      </c>
      <c r="E185" s="6"/>
      <c r="F185" s="20">
        <v>8.9499999999999993</v>
      </c>
      <c r="G185" s="6">
        <v>1.02</v>
      </c>
      <c r="H185" s="44">
        <f t="shared" si="6"/>
        <v>9.1289999999999996</v>
      </c>
      <c r="J185" s="51">
        <f t="shared" si="7"/>
        <v>11.04609</v>
      </c>
      <c r="K185" s="53">
        <f>MROUND(J185,0.5)</f>
        <v>11</v>
      </c>
      <c r="L185" s="51">
        <f t="shared" si="8"/>
        <v>11.5</v>
      </c>
    </row>
    <row r="186" spans="1:16" x14ac:dyDescent="0.25">
      <c r="A186" s="6"/>
      <c r="B186" s="6">
        <v>40051641</v>
      </c>
      <c r="C186" s="6" t="s">
        <v>448</v>
      </c>
      <c r="D186" s="6" t="s">
        <v>412</v>
      </c>
      <c r="E186" s="6"/>
      <c r="F186" s="20">
        <v>8.9499999999999993</v>
      </c>
      <c r="G186" s="6">
        <v>1.02</v>
      </c>
      <c r="H186" s="44">
        <f t="shared" si="6"/>
        <v>9.1289999999999996</v>
      </c>
      <c r="J186" s="51">
        <f t="shared" si="7"/>
        <v>11.04609</v>
      </c>
      <c r="K186" s="53">
        <f>MROUND(J186,0.5)</f>
        <v>11</v>
      </c>
      <c r="L186" s="51">
        <f t="shared" si="8"/>
        <v>11.5</v>
      </c>
    </row>
    <row r="187" spans="1:16" x14ac:dyDescent="0.25">
      <c r="A187" s="6"/>
      <c r="B187" s="6">
        <v>40051643</v>
      </c>
      <c r="C187" s="6" t="s">
        <v>448</v>
      </c>
      <c r="D187" s="6" t="s">
        <v>413</v>
      </c>
      <c r="E187" s="6"/>
      <c r="F187" s="20">
        <v>8.9499999999999993</v>
      </c>
      <c r="G187" s="6">
        <v>1.02</v>
      </c>
      <c r="H187" s="44">
        <f t="shared" si="6"/>
        <v>9.1289999999999996</v>
      </c>
      <c r="J187" s="51">
        <f t="shared" si="7"/>
        <v>11.04609</v>
      </c>
      <c r="K187" s="53">
        <f>MROUND(J187,0.5)</f>
        <v>11</v>
      </c>
      <c r="L187" s="51">
        <f t="shared" si="8"/>
        <v>11.5</v>
      </c>
    </row>
    <row r="188" spans="1:16" x14ac:dyDescent="0.25">
      <c r="A188" s="6"/>
      <c r="B188" s="6">
        <v>40051645</v>
      </c>
      <c r="C188" s="6" t="s">
        <v>448</v>
      </c>
      <c r="D188" s="6" t="s">
        <v>414</v>
      </c>
      <c r="E188" s="6"/>
      <c r="F188" s="20">
        <v>8.9499999999999993</v>
      </c>
      <c r="G188" s="6">
        <v>1.02</v>
      </c>
      <c r="H188" s="44">
        <f t="shared" si="6"/>
        <v>9.1289999999999996</v>
      </c>
      <c r="J188" s="51">
        <f t="shared" si="7"/>
        <v>11.04609</v>
      </c>
      <c r="K188" s="53">
        <f>MROUND(J188,0.5)</f>
        <v>11</v>
      </c>
      <c r="L188" s="51">
        <f t="shared" si="8"/>
        <v>11.5</v>
      </c>
    </row>
    <row r="189" spans="1:16" x14ac:dyDescent="0.25">
      <c r="A189" s="6"/>
      <c r="B189" s="6"/>
      <c r="C189" s="6"/>
      <c r="D189" s="6"/>
      <c r="E189" s="6"/>
      <c r="F189" s="20"/>
      <c r="G189" s="6"/>
      <c r="H189" s="44"/>
      <c r="J189" s="51"/>
      <c r="K189" s="53">
        <f>MROUND(J189,0.5)</f>
        <v>0</v>
      </c>
      <c r="L189" s="51"/>
    </row>
    <row r="190" spans="1:16" x14ac:dyDescent="0.25">
      <c r="A190" s="6"/>
      <c r="B190" s="6">
        <v>10911278</v>
      </c>
      <c r="C190" s="6" t="s">
        <v>415</v>
      </c>
      <c r="D190" s="6">
        <v>49941</v>
      </c>
      <c r="E190" s="6" t="s">
        <v>416</v>
      </c>
      <c r="F190" s="20">
        <v>13.85</v>
      </c>
      <c r="G190" s="6">
        <v>1.02</v>
      </c>
      <c r="H190" s="44">
        <f t="shared" si="6"/>
        <v>14.127000000000001</v>
      </c>
      <c r="J190" s="51">
        <f t="shared" si="7"/>
        <v>17.093669999999999</v>
      </c>
      <c r="K190" s="53">
        <f>MROUND(J190,0.5)</f>
        <v>17</v>
      </c>
      <c r="L190" s="51">
        <f t="shared" si="8"/>
        <v>17.5</v>
      </c>
    </row>
    <row r="191" spans="1:16" x14ac:dyDescent="0.25">
      <c r="A191" s="6"/>
      <c r="B191" s="6">
        <v>80005577</v>
      </c>
      <c r="C191" s="6" t="s">
        <v>22</v>
      </c>
      <c r="D191" s="6" t="s">
        <v>23</v>
      </c>
      <c r="E191" s="6" t="s">
        <v>20</v>
      </c>
      <c r="F191" s="25">
        <v>5.5</v>
      </c>
      <c r="G191" s="6">
        <v>1.02</v>
      </c>
      <c r="H191" s="44">
        <f t="shared" si="6"/>
        <v>5.61</v>
      </c>
      <c r="J191" s="51">
        <f t="shared" si="7"/>
        <v>6.7881</v>
      </c>
      <c r="K191" s="53">
        <f>MROUND(J191,0.5)</f>
        <v>7</v>
      </c>
      <c r="L191" s="51">
        <f t="shared" si="8"/>
        <v>7</v>
      </c>
    </row>
    <row r="192" spans="1:16" x14ac:dyDescent="0.25">
      <c r="A192" s="6"/>
      <c r="B192" s="6">
        <v>40024264</v>
      </c>
      <c r="C192" s="6" t="s">
        <v>421</v>
      </c>
      <c r="D192" s="6" t="s">
        <v>418</v>
      </c>
      <c r="E192" s="6" t="s">
        <v>417</v>
      </c>
      <c r="F192" s="46">
        <v>49.94</v>
      </c>
      <c r="G192" s="6">
        <v>1.02</v>
      </c>
      <c r="H192" s="44">
        <f t="shared" si="6"/>
        <v>50.938800000000001</v>
      </c>
      <c r="J192" s="51">
        <f t="shared" si="7"/>
        <v>61.635947999999999</v>
      </c>
      <c r="K192" s="53">
        <f>MROUND(J192,0.5)</f>
        <v>61.5</v>
      </c>
      <c r="L192" s="51">
        <f t="shared" si="8"/>
        <v>62</v>
      </c>
    </row>
    <row r="193" spans="1:16" x14ac:dyDescent="0.25">
      <c r="A193" s="6"/>
      <c r="B193" s="6"/>
      <c r="C193" s="6"/>
      <c r="D193" s="6"/>
      <c r="E193" s="6"/>
      <c r="F193" s="20"/>
      <c r="G193" s="6"/>
      <c r="H193" s="44"/>
      <c r="J193" s="51"/>
      <c r="K193" s="53">
        <f>MROUND(J193,0.5)</f>
        <v>0</v>
      </c>
      <c r="L193" s="51"/>
    </row>
    <row r="194" spans="1:16" x14ac:dyDescent="0.25">
      <c r="A194" s="6"/>
      <c r="B194" s="6">
        <v>40913138</v>
      </c>
      <c r="C194" s="6" t="s">
        <v>419</v>
      </c>
      <c r="D194" s="6">
        <v>70881</v>
      </c>
      <c r="E194" s="6" t="s">
        <v>416</v>
      </c>
      <c r="F194" s="20">
        <v>13.78</v>
      </c>
      <c r="G194" s="6">
        <v>1.02</v>
      </c>
      <c r="H194" s="44">
        <f t="shared" si="6"/>
        <v>14.0556</v>
      </c>
      <c r="J194" s="51">
        <f t="shared" si="7"/>
        <v>17.007276000000001</v>
      </c>
      <c r="K194" s="53">
        <f>MROUND(J194,0.5)</f>
        <v>17</v>
      </c>
      <c r="L194" s="51">
        <f t="shared" si="8"/>
        <v>17.5</v>
      </c>
    </row>
    <row r="195" spans="1:16" x14ac:dyDescent="0.25">
      <c r="A195" s="6"/>
      <c r="B195" s="6">
        <v>40912552</v>
      </c>
      <c r="C195" s="6" t="s">
        <v>420</v>
      </c>
      <c r="D195" s="6">
        <v>79148</v>
      </c>
      <c r="E195" s="6" t="s">
        <v>416</v>
      </c>
      <c r="F195" s="20">
        <v>1.85</v>
      </c>
      <c r="G195" s="6">
        <v>1.02</v>
      </c>
      <c r="H195" s="44">
        <f t="shared" si="6"/>
        <v>1.8870000000000002</v>
      </c>
      <c r="J195" s="51">
        <f t="shared" si="7"/>
        <v>2.2832700000000004</v>
      </c>
      <c r="K195" s="53">
        <f>MROUND(J195,0.5)</f>
        <v>2.5</v>
      </c>
      <c r="L195" s="51">
        <f t="shared" si="8"/>
        <v>2.5</v>
      </c>
    </row>
    <row r="196" spans="1:16" x14ac:dyDescent="0.25">
      <c r="A196" s="6"/>
      <c r="B196" s="6">
        <v>10193172</v>
      </c>
      <c r="C196" s="6" t="s">
        <v>429</v>
      </c>
      <c r="D196" s="6" t="s">
        <v>369</v>
      </c>
      <c r="E196" s="6" t="s">
        <v>204</v>
      </c>
      <c r="F196" s="25">
        <v>13.3</v>
      </c>
      <c r="G196" s="6">
        <v>1.02</v>
      </c>
      <c r="H196" s="44">
        <f t="shared" si="6"/>
        <v>13.566000000000001</v>
      </c>
      <c r="J196" s="51">
        <f t="shared" si="7"/>
        <v>16.414860000000001</v>
      </c>
      <c r="K196" s="53">
        <f>MROUND(J196,0.5)</f>
        <v>16.5</v>
      </c>
      <c r="L196" s="51">
        <f t="shared" si="8"/>
        <v>16.5</v>
      </c>
    </row>
    <row r="197" spans="1:16" s="1" customFormat="1" x14ac:dyDescent="0.25">
      <c r="A197" s="6"/>
      <c r="B197" s="6">
        <v>10013086</v>
      </c>
      <c r="C197" s="6" t="s">
        <v>431</v>
      </c>
      <c r="D197" s="6" t="s">
        <v>8</v>
      </c>
      <c r="E197" s="6" t="s">
        <v>9</v>
      </c>
      <c r="F197" s="46">
        <v>5.95</v>
      </c>
      <c r="G197" s="6">
        <v>1.02</v>
      </c>
      <c r="H197" s="44">
        <f t="shared" ref="H197:H260" si="9">F197*G197</f>
        <v>6.069</v>
      </c>
      <c r="I197" s="28"/>
      <c r="J197" s="51">
        <f t="shared" ref="J197:J260" si="10">H197*1.21</f>
        <v>7.3434900000000001</v>
      </c>
      <c r="K197" s="53">
        <f>MROUND(J197,0.5)</f>
        <v>7.5</v>
      </c>
      <c r="L197" s="51">
        <f t="shared" ref="L197:L260" si="11">_xlfn.CEILING.MATH(J197,0.5)</f>
        <v>7.5</v>
      </c>
      <c r="M197" s="28"/>
      <c r="N197" s="28"/>
      <c r="O197" s="28"/>
      <c r="P197" s="28"/>
    </row>
    <row r="198" spans="1:16" s="1" customFormat="1" x14ac:dyDescent="0.25">
      <c r="A198" s="6"/>
      <c r="B198" s="6">
        <v>10013073</v>
      </c>
      <c r="C198" s="6" t="s">
        <v>430</v>
      </c>
      <c r="D198" s="6" t="s">
        <v>428</v>
      </c>
      <c r="E198" s="6" t="s">
        <v>9</v>
      </c>
      <c r="F198" s="46">
        <v>7.85</v>
      </c>
      <c r="G198" s="6">
        <v>1.02</v>
      </c>
      <c r="H198" s="44">
        <f t="shared" si="9"/>
        <v>8.0069999999999997</v>
      </c>
      <c r="I198" s="28"/>
      <c r="J198" s="51">
        <f t="shared" si="10"/>
        <v>9.6884699999999988</v>
      </c>
      <c r="K198" s="53">
        <f>MROUND(J198,0.5)</f>
        <v>9.5</v>
      </c>
      <c r="L198" s="51">
        <f t="shared" si="11"/>
        <v>10</v>
      </c>
      <c r="M198" s="28"/>
      <c r="N198" s="28"/>
      <c r="O198" s="28"/>
      <c r="P198" s="28"/>
    </row>
    <row r="199" spans="1:16" x14ac:dyDescent="0.25">
      <c r="A199" s="6"/>
      <c r="B199" s="6">
        <v>10013953</v>
      </c>
      <c r="C199" s="6" t="s">
        <v>327</v>
      </c>
      <c r="D199" s="6" t="s">
        <v>422</v>
      </c>
      <c r="E199" s="6" t="s">
        <v>9</v>
      </c>
      <c r="F199" s="46">
        <v>9.9499999999999993</v>
      </c>
      <c r="G199" s="6">
        <v>1.02</v>
      </c>
      <c r="H199" s="44">
        <f t="shared" si="9"/>
        <v>10.148999999999999</v>
      </c>
      <c r="J199" s="51">
        <f t="shared" si="10"/>
        <v>12.280289999999999</v>
      </c>
      <c r="K199" s="53">
        <f>MROUND(J199,0.5)</f>
        <v>12.5</v>
      </c>
      <c r="L199" s="51">
        <f t="shared" si="11"/>
        <v>12.5</v>
      </c>
    </row>
    <row r="200" spans="1:16" s="1" customFormat="1" x14ac:dyDescent="0.25">
      <c r="A200" s="6"/>
      <c r="B200" s="6"/>
      <c r="C200" s="6"/>
      <c r="D200" s="10"/>
      <c r="E200" s="6"/>
      <c r="F200" s="46"/>
      <c r="G200" s="6"/>
      <c r="H200" s="44"/>
      <c r="I200" s="28"/>
      <c r="J200" s="51"/>
      <c r="K200" s="53"/>
      <c r="L200" s="51"/>
      <c r="M200" s="28"/>
      <c r="N200" s="28"/>
      <c r="O200" s="28"/>
      <c r="P200" s="28"/>
    </row>
    <row r="201" spans="1:16" x14ac:dyDescent="0.25">
      <c r="A201" s="6"/>
      <c r="B201" s="6">
        <v>10116003</v>
      </c>
      <c r="C201" s="6" t="s">
        <v>463</v>
      </c>
      <c r="D201" s="11" t="s">
        <v>423</v>
      </c>
      <c r="E201" s="6" t="s">
        <v>424</v>
      </c>
      <c r="F201" s="46">
        <v>7.9</v>
      </c>
      <c r="G201" s="6">
        <v>1.02</v>
      </c>
      <c r="H201" s="44">
        <f t="shared" si="9"/>
        <v>8.0579999999999998</v>
      </c>
      <c r="J201" s="51">
        <f t="shared" si="10"/>
        <v>9.7501800000000003</v>
      </c>
      <c r="K201" s="53">
        <f>MROUND(J201,0.5)</f>
        <v>10</v>
      </c>
      <c r="L201" s="51">
        <f t="shared" si="11"/>
        <v>10</v>
      </c>
    </row>
    <row r="202" spans="1:16" s="1" customFormat="1" x14ac:dyDescent="0.25">
      <c r="A202" s="6"/>
      <c r="B202" s="6">
        <v>10116008</v>
      </c>
      <c r="C202" s="6" t="s">
        <v>462</v>
      </c>
      <c r="D202" s="11" t="s">
        <v>464</v>
      </c>
      <c r="E202" s="6" t="s">
        <v>424</v>
      </c>
      <c r="F202" s="46">
        <v>7.9</v>
      </c>
      <c r="G202" s="6">
        <v>1.02</v>
      </c>
      <c r="H202" s="44">
        <f t="shared" si="9"/>
        <v>8.0579999999999998</v>
      </c>
      <c r="I202" s="28"/>
      <c r="J202" s="51">
        <f t="shared" si="10"/>
        <v>9.7501800000000003</v>
      </c>
      <c r="K202" s="53">
        <f>MROUND(J202,0.5)</f>
        <v>10</v>
      </c>
      <c r="L202" s="51">
        <f t="shared" si="11"/>
        <v>10</v>
      </c>
      <c r="M202" s="28"/>
      <c r="N202" s="28"/>
      <c r="O202" s="28"/>
      <c r="P202" s="28"/>
    </row>
    <row r="203" spans="1:16" x14ac:dyDescent="0.25">
      <c r="A203" s="6"/>
      <c r="B203" s="6">
        <v>40021565</v>
      </c>
      <c r="C203" s="6" t="s">
        <v>425</v>
      </c>
      <c r="D203" s="6" t="s">
        <v>427</v>
      </c>
      <c r="E203" s="6" t="s">
        <v>426</v>
      </c>
      <c r="F203" s="46">
        <v>14.5</v>
      </c>
      <c r="G203" s="6">
        <v>1.02</v>
      </c>
      <c r="H203" s="44">
        <f t="shared" si="9"/>
        <v>14.790000000000001</v>
      </c>
      <c r="J203" s="51">
        <f t="shared" si="10"/>
        <v>17.895900000000001</v>
      </c>
      <c r="K203" s="53">
        <f>MROUND(J203,0.5)</f>
        <v>18</v>
      </c>
      <c r="L203" s="51">
        <f t="shared" si="11"/>
        <v>18</v>
      </c>
    </row>
    <row r="204" spans="1:16" s="1" customFormat="1" x14ac:dyDescent="0.25">
      <c r="A204" s="6"/>
      <c r="B204" s="6"/>
      <c r="C204" s="6"/>
      <c r="D204" s="6"/>
      <c r="E204" s="6"/>
      <c r="F204" s="46"/>
      <c r="G204" s="6"/>
      <c r="H204" s="44"/>
      <c r="I204" s="28"/>
      <c r="J204" s="51"/>
      <c r="K204" s="53">
        <f>MROUND(J204,0.5)</f>
        <v>0</v>
      </c>
      <c r="L204" s="51"/>
      <c r="M204" s="28"/>
      <c r="N204" s="28"/>
      <c r="O204" s="28"/>
      <c r="P204" s="28"/>
    </row>
    <row r="205" spans="1:16" x14ac:dyDescent="0.25">
      <c r="A205" s="12"/>
      <c r="B205" s="12">
        <v>10076044</v>
      </c>
      <c r="C205" s="12" t="s">
        <v>432</v>
      </c>
      <c r="D205" s="12"/>
      <c r="E205" s="12" t="s">
        <v>44</v>
      </c>
      <c r="F205" s="20">
        <v>2.95</v>
      </c>
      <c r="G205" s="6">
        <v>1.02</v>
      </c>
      <c r="H205" s="44">
        <f t="shared" si="9"/>
        <v>3.0090000000000003</v>
      </c>
      <c r="J205" s="51">
        <f t="shared" si="10"/>
        <v>3.6408900000000002</v>
      </c>
      <c r="K205" s="53">
        <f>MROUND(J205,0.5)</f>
        <v>3.5</v>
      </c>
      <c r="L205" s="51">
        <f t="shared" si="11"/>
        <v>4</v>
      </c>
    </row>
    <row r="206" spans="1:16" ht="15.75" thickBot="1" x14ac:dyDescent="0.3">
      <c r="F206" s="30"/>
      <c r="G206" s="6"/>
      <c r="H206" s="44"/>
      <c r="J206" s="51"/>
      <c r="K206" s="53"/>
      <c r="L206" s="51"/>
    </row>
    <row r="207" spans="1:16" ht="15.75" thickBot="1" x14ac:dyDescent="0.3">
      <c r="C207" s="13" t="s">
        <v>472</v>
      </c>
      <c r="D207" s="22"/>
      <c r="E207" s="23"/>
      <c r="F207" s="30"/>
      <c r="G207" s="6"/>
      <c r="H207" s="44"/>
      <c r="J207" s="51"/>
      <c r="K207" s="53"/>
      <c r="L207" s="51"/>
    </row>
    <row r="208" spans="1:16" ht="15.75" thickBot="1" x14ac:dyDescent="0.3">
      <c r="F208" s="30"/>
      <c r="G208" s="6"/>
      <c r="H208" s="44"/>
      <c r="J208" s="51"/>
      <c r="K208" s="53"/>
      <c r="L208" s="51"/>
    </row>
    <row r="209" spans="2:12" x14ac:dyDescent="0.25">
      <c r="C209" s="14" t="s">
        <v>449</v>
      </c>
      <c r="D209" s="15"/>
      <c r="F209" s="30"/>
      <c r="G209" s="6"/>
      <c r="H209" s="44"/>
      <c r="J209" s="51"/>
      <c r="K209" s="53"/>
      <c r="L209" s="51"/>
    </row>
    <row r="210" spans="2:12" x14ac:dyDescent="0.25">
      <c r="C210" s="16" t="s">
        <v>450</v>
      </c>
      <c r="D210" s="17"/>
      <c r="F210" s="30"/>
      <c r="G210" s="6"/>
      <c r="H210" s="44"/>
      <c r="J210" s="51"/>
      <c r="K210" s="53"/>
      <c r="L210" s="51"/>
    </row>
    <row r="211" spans="2:12" x14ac:dyDescent="0.25">
      <c r="C211" s="16" t="s">
        <v>451</v>
      </c>
      <c r="D211" s="17"/>
      <c r="F211" s="30"/>
      <c r="G211" s="6"/>
      <c r="H211" s="44"/>
      <c r="J211" s="51"/>
      <c r="K211" s="53"/>
      <c r="L211" s="51"/>
    </row>
    <row r="212" spans="2:12" ht="15.75" thickBot="1" x14ac:dyDescent="0.3">
      <c r="C212" s="18" t="s">
        <v>452</v>
      </c>
      <c r="D212" s="19"/>
      <c r="F212" s="30"/>
      <c r="G212" s="6"/>
      <c r="H212" s="44"/>
      <c r="J212" s="51"/>
      <c r="K212" s="53"/>
      <c r="L212" s="51"/>
    </row>
    <row r="213" spans="2:12" x14ac:dyDescent="0.25">
      <c r="F213" s="30"/>
      <c r="G213" s="6"/>
      <c r="H213" s="44"/>
      <c r="J213" s="51"/>
      <c r="K213" s="53"/>
      <c r="L213" s="51"/>
    </row>
    <row r="214" spans="2:12" ht="15.75" x14ac:dyDescent="0.25">
      <c r="B214" s="9">
        <v>40041516</v>
      </c>
      <c r="C214" s="24" t="s">
        <v>473</v>
      </c>
      <c r="D214" s="9" t="s">
        <v>465</v>
      </c>
      <c r="E214" s="9" t="s">
        <v>466</v>
      </c>
      <c r="F214" s="26">
        <v>13.9</v>
      </c>
      <c r="G214" s="6">
        <v>1.02</v>
      </c>
      <c r="H214" s="44">
        <f t="shared" si="9"/>
        <v>14.178000000000001</v>
      </c>
      <c r="I214" s="29"/>
      <c r="J214" s="51">
        <f t="shared" si="10"/>
        <v>17.155380000000001</v>
      </c>
      <c r="K214" s="53">
        <f>MROUND(J214,0.5)</f>
        <v>17</v>
      </c>
      <c r="L214" s="51">
        <f t="shared" si="11"/>
        <v>17.5</v>
      </c>
    </row>
    <row r="215" spans="2:12" x14ac:dyDescent="0.25">
      <c r="B215" s="9">
        <v>40041101</v>
      </c>
      <c r="C215" s="9" t="s">
        <v>467</v>
      </c>
      <c r="D215" s="9" t="s">
        <v>468</v>
      </c>
      <c r="E215" s="9" t="s">
        <v>241</v>
      </c>
      <c r="F215" s="26">
        <v>8.11</v>
      </c>
      <c r="G215" s="6">
        <v>1.02</v>
      </c>
      <c r="H215" s="44">
        <f t="shared" si="9"/>
        <v>8.2721999999999998</v>
      </c>
      <c r="I215" s="29"/>
      <c r="J215" s="51">
        <f t="shared" si="10"/>
        <v>10.009361999999999</v>
      </c>
      <c r="K215" s="53">
        <f>MROUND(J215,0.5)</f>
        <v>10</v>
      </c>
      <c r="L215" s="51">
        <f t="shared" si="11"/>
        <v>10.5</v>
      </c>
    </row>
    <row r="216" spans="2:12" ht="15.75" x14ac:dyDescent="0.25">
      <c r="B216" s="9">
        <v>40022570</v>
      </c>
      <c r="C216" s="24" t="s">
        <v>474</v>
      </c>
      <c r="D216" s="9">
        <v>1195</v>
      </c>
      <c r="E216" s="6" t="s">
        <v>470</v>
      </c>
      <c r="F216" s="26">
        <v>6.1</v>
      </c>
      <c r="G216" s="6">
        <v>1.02</v>
      </c>
      <c r="H216" s="44">
        <f t="shared" si="9"/>
        <v>6.2219999999999995</v>
      </c>
      <c r="I216" s="29"/>
      <c r="J216" s="51">
        <f t="shared" si="10"/>
        <v>7.5286199999999992</v>
      </c>
      <c r="K216" s="53">
        <f>MROUND(J216,0.5)</f>
        <v>7.5</v>
      </c>
      <c r="L216" s="51">
        <f t="shared" si="11"/>
        <v>8</v>
      </c>
    </row>
    <row r="217" spans="2:12" x14ac:dyDescent="0.25">
      <c r="B217" s="9">
        <v>40041676</v>
      </c>
      <c r="C217" s="9" t="s">
        <v>469</v>
      </c>
      <c r="D217" s="9">
        <v>5106</v>
      </c>
      <c r="E217" s="9" t="s">
        <v>241</v>
      </c>
      <c r="F217" s="26">
        <v>6.1</v>
      </c>
      <c r="G217" s="6">
        <v>1.02</v>
      </c>
      <c r="H217" s="44">
        <f t="shared" si="9"/>
        <v>6.2219999999999995</v>
      </c>
      <c r="I217" s="29"/>
      <c r="J217" s="51">
        <f t="shared" si="10"/>
        <v>7.5286199999999992</v>
      </c>
      <c r="K217" s="53">
        <f>MROUND(J217,0.5)</f>
        <v>7.5</v>
      </c>
      <c r="L217" s="51">
        <f t="shared" si="11"/>
        <v>8</v>
      </c>
    </row>
    <row r="218" spans="2:12" x14ac:dyDescent="0.25">
      <c r="B218" s="9">
        <v>10064498</v>
      </c>
      <c r="C218" s="6" t="s">
        <v>471</v>
      </c>
      <c r="D218" s="9"/>
      <c r="E218" s="9"/>
      <c r="F218" s="26">
        <v>25.8</v>
      </c>
      <c r="G218" s="6">
        <v>1.02</v>
      </c>
      <c r="H218" s="44">
        <f t="shared" si="9"/>
        <v>26.316000000000003</v>
      </c>
      <c r="I218" s="29"/>
      <c r="J218" s="51">
        <f t="shared" si="10"/>
        <v>31.842360000000003</v>
      </c>
      <c r="K218" s="53">
        <f>MROUND(J218,0.5)</f>
        <v>32</v>
      </c>
      <c r="L218" s="51">
        <f t="shared" si="11"/>
        <v>32</v>
      </c>
    </row>
    <row r="219" spans="2:12" ht="15.75" thickBot="1" x14ac:dyDescent="0.3">
      <c r="G219" s="6"/>
      <c r="H219" s="44"/>
      <c r="J219" s="51"/>
      <c r="K219" s="53"/>
      <c r="L219" s="51"/>
    </row>
    <row r="220" spans="2:12" ht="16.5" thickBot="1" x14ac:dyDescent="0.3">
      <c r="C220" s="34" t="s">
        <v>476</v>
      </c>
      <c r="G220" s="6"/>
      <c r="H220" s="44"/>
      <c r="J220" s="51"/>
      <c r="K220" s="53"/>
      <c r="L220" s="51"/>
    </row>
    <row r="221" spans="2:12" x14ac:dyDescent="0.25">
      <c r="B221" s="6"/>
      <c r="C221" s="33"/>
      <c r="D221" s="6"/>
      <c r="E221" s="6"/>
      <c r="F221" s="20"/>
      <c r="G221" s="6"/>
      <c r="H221" s="44"/>
      <c r="J221" s="51"/>
      <c r="K221" s="53"/>
      <c r="L221" s="51">
        <f t="shared" si="11"/>
        <v>0</v>
      </c>
    </row>
    <row r="222" spans="2:12" x14ac:dyDescent="0.25">
      <c r="B222" s="6">
        <v>10022171</v>
      </c>
      <c r="C222" s="6" t="s">
        <v>480</v>
      </c>
      <c r="D222" s="6"/>
      <c r="E222" s="6" t="s">
        <v>479</v>
      </c>
      <c r="F222" s="20">
        <v>56.88</v>
      </c>
      <c r="G222" s="6">
        <v>1.02</v>
      </c>
      <c r="H222" s="44">
        <f t="shared" si="9"/>
        <v>58.017600000000002</v>
      </c>
      <c r="J222" s="51">
        <f t="shared" si="10"/>
        <v>70.201295999999999</v>
      </c>
      <c r="K222" s="53">
        <f>MROUND(J222,0.5)</f>
        <v>70</v>
      </c>
      <c r="L222" s="51">
        <f t="shared" si="11"/>
        <v>70.5</v>
      </c>
    </row>
    <row r="223" spans="2:12" x14ac:dyDescent="0.25">
      <c r="B223" s="6">
        <v>10022172</v>
      </c>
      <c r="C223" s="6" t="s">
        <v>481</v>
      </c>
      <c r="D223" s="6"/>
      <c r="E223" s="6" t="s">
        <v>479</v>
      </c>
      <c r="F223" s="20">
        <v>56.88</v>
      </c>
      <c r="G223" s="6">
        <v>1.02</v>
      </c>
      <c r="H223" s="44">
        <f t="shared" si="9"/>
        <v>58.017600000000002</v>
      </c>
      <c r="J223" s="51">
        <f t="shared" si="10"/>
        <v>70.201295999999999</v>
      </c>
      <c r="K223" s="53">
        <f>MROUND(J223,0.5)</f>
        <v>70</v>
      </c>
      <c r="L223" s="51">
        <f t="shared" si="11"/>
        <v>70.5</v>
      </c>
    </row>
    <row r="224" spans="2:12" x14ac:dyDescent="0.25">
      <c r="B224" s="6"/>
      <c r="C224" s="6"/>
      <c r="D224" s="6"/>
      <c r="E224" s="6"/>
      <c r="F224" s="20"/>
      <c r="G224" s="6"/>
      <c r="H224" s="44"/>
      <c r="J224" s="51"/>
      <c r="K224" s="53"/>
      <c r="L224" s="51"/>
    </row>
    <row r="225" spans="2:12" x14ac:dyDescent="0.25">
      <c r="B225" s="6">
        <v>10013750</v>
      </c>
      <c r="C225" s="6" t="s">
        <v>477</v>
      </c>
      <c r="D225" s="6"/>
      <c r="E225" s="6" t="s">
        <v>478</v>
      </c>
      <c r="F225" s="20">
        <v>64.349999999999994</v>
      </c>
      <c r="G225" s="6">
        <v>1.02</v>
      </c>
      <c r="H225" s="44">
        <f t="shared" si="9"/>
        <v>65.637</v>
      </c>
      <c r="J225" s="51">
        <f t="shared" si="10"/>
        <v>79.420770000000005</v>
      </c>
      <c r="K225" s="53">
        <f>MROUND(J225,0.5)</f>
        <v>79.5</v>
      </c>
      <c r="L225" s="51">
        <f t="shared" si="11"/>
        <v>79.5</v>
      </c>
    </row>
    <row r="226" spans="2:12" x14ac:dyDescent="0.25">
      <c r="B226" s="6"/>
      <c r="C226" s="6"/>
      <c r="D226" s="6"/>
      <c r="E226" s="6"/>
      <c r="F226" s="20"/>
      <c r="G226" s="6"/>
      <c r="H226" s="44"/>
      <c r="J226" s="51"/>
      <c r="K226" s="53"/>
      <c r="L226" s="51"/>
    </row>
    <row r="227" spans="2:12" x14ac:dyDescent="0.25">
      <c r="B227" s="6">
        <v>40913138</v>
      </c>
      <c r="C227" s="6" t="s">
        <v>419</v>
      </c>
      <c r="D227" s="6">
        <v>70881</v>
      </c>
      <c r="E227" s="6" t="s">
        <v>416</v>
      </c>
      <c r="F227" s="20">
        <v>13.78</v>
      </c>
      <c r="G227" s="6">
        <v>1.02</v>
      </c>
      <c r="H227" s="44">
        <f t="shared" si="9"/>
        <v>14.0556</v>
      </c>
      <c r="J227" s="51">
        <f t="shared" si="10"/>
        <v>17.007276000000001</v>
      </c>
      <c r="K227" s="53">
        <f>MROUND(J227,0.5)</f>
        <v>17</v>
      </c>
      <c r="L227" s="51">
        <f t="shared" si="11"/>
        <v>17.5</v>
      </c>
    </row>
    <row r="228" spans="2:12" x14ac:dyDescent="0.25">
      <c r="B228" s="6"/>
      <c r="C228" s="6"/>
      <c r="D228" s="6"/>
      <c r="E228" s="6"/>
      <c r="F228" s="20"/>
      <c r="G228" s="6"/>
      <c r="H228" s="44"/>
      <c r="J228" s="51"/>
      <c r="K228" s="53"/>
      <c r="L228" s="51"/>
    </row>
    <row r="229" spans="2:12" x14ac:dyDescent="0.25">
      <c r="B229" s="6">
        <v>40053755</v>
      </c>
      <c r="C229" s="6" t="s">
        <v>483</v>
      </c>
      <c r="D229" s="6"/>
      <c r="E229" s="6" t="s">
        <v>482</v>
      </c>
      <c r="F229" s="20">
        <v>10.88</v>
      </c>
      <c r="G229" s="6">
        <v>1.02</v>
      </c>
      <c r="H229" s="44">
        <f t="shared" si="9"/>
        <v>11.097600000000002</v>
      </c>
      <c r="J229" s="51">
        <f t="shared" si="10"/>
        <v>13.428096000000002</v>
      </c>
      <c r="K229" s="53">
        <f>MROUND(J229,0.5)</f>
        <v>13.5</v>
      </c>
      <c r="L229" s="51">
        <f t="shared" si="11"/>
        <v>13.5</v>
      </c>
    </row>
    <row r="230" spans="2:12" x14ac:dyDescent="0.25">
      <c r="B230" s="6"/>
      <c r="C230" s="6"/>
      <c r="D230" s="6"/>
      <c r="E230" s="6"/>
      <c r="F230" s="20"/>
      <c r="G230" s="6"/>
      <c r="H230" s="44"/>
      <c r="J230" s="51"/>
      <c r="K230" s="53"/>
      <c r="L230" s="51">
        <f t="shared" si="11"/>
        <v>0</v>
      </c>
    </row>
    <row r="231" spans="2:12" x14ac:dyDescent="0.25">
      <c r="B231" s="6">
        <v>10214715</v>
      </c>
      <c r="C231" s="6" t="s">
        <v>486</v>
      </c>
      <c r="D231" s="6"/>
      <c r="E231" s="6" t="s">
        <v>484</v>
      </c>
      <c r="F231" s="20">
        <v>69.98</v>
      </c>
      <c r="G231" s="6">
        <v>1.02</v>
      </c>
      <c r="H231" s="44">
        <f t="shared" si="9"/>
        <v>71.379600000000011</v>
      </c>
      <c r="J231" s="51">
        <f t="shared" si="10"/>
        <v>86.369316000000012</v>
      </c>
      <c r="K231" s="53">
        <f>MROUND(J231,0.5)</f>
        <v>86.5</v>
      </c>
      <c r="L231" s="51">
        <f t="shared" si="11"/>
        <v>86.5</v>
      </c>
    </row>
    <row r="232" spans="2:12" x14ac:dyDescent="0.25">
      <c r="B232" s="6">
        <v>10214718</v>
      </c>
      <c r="C232" s="6" t="s">
        <v>485</v>
      </c>
      <c r="D232" s="6"/>
      <c r="E232" s="6" t="s">
        <v>484</v>
      </c>
      <c r="F232" s="20">
        <v>69.98</v>
      </c>
      <c r="G232" s="6">
        <v>1.02</v>
      </c>
      <c r="H232" s="44">
        <f t="shared" si="9"/>
        <v>71.379600000000011</v>
      </c>
      <c r="J232" s="51">
        <f t="shared" si="10"/>
        <v>86.369316000000012</v>
      </c>
      <c r="K232" s="53">
        <f>MROUND(J232,0.5)</f>
        <v>86.5</v>
      </c>
      <c r="L232" s="51">
        <f t="shared" si="11"/>
        <v>86.5</v>
      </c>
    </row>
    <row r="233" spans="2:12" x14ac:dyDescent="0.25">
      <c r="B233" s="6">
        <v>10214721</v>
      </c>
      <c r="C233" s="6" t="s">
        <v>487</v>
      </c>
      <c r="D233" s="6"/>
      <c r="E233" s="6" t="s">
        <v>484</v>
      </c>
      <c r="F233" s="20">
        <v>69.98</v>
      </c>
      <c r="G233" s="6">
        <v>1.02</v>
      </c>
      <c r="H233" s="44">
        <f t="shared" si="9"/>
        <v>71.379600000000011</v>
      </c>
      <c r="J233" s="51">
        <f t="shared" si="10"/>
        <v>86.369316000000012</v>
      </c>
      <c r="K233" s="53">
        <f>MROUND(J233,0.5)</f>
        <v>86.5</v>
      </c>
      <c r="L233" s="51">
        <f t="shared" si="11"/>
        <v>86.5</v>
      </c>
    </row>
    <row r="234" spans="2:12" x14ac:dyDescent="0.25">
      <c r="B234" s="6">
        <v>10214724</v>
      </c>
      <c r="C234" s="6" t="s">
        <v>488</v>
      </c>
      <c r="D234" s="6"/>
      <c r="E234" s="6" t="s">
        <v>484</v>
      </c>
      <c r="F234" s="20">
        <v>69.98</v>
      </c>
      <c r="G234" s="6">
        <v>1.02</v>
      </c>
      <c r="H234" s="44">
        <f t="shared" si="9"/>
        <v>71.379600000000011</v>
      </c>
      <c r="J234" s="51">
        <f t="shared" si="10"/>
        <v>86.369316000000012</v>
      </c>
      <c r="K234" s="53">
        <f>MROUND(J234,0.5)</f>
        <v>86.5</v>
      </c>
      <c r="L234" s="51">
        <f t="shared" si="11"/>
        <v>86.5</v>
      </c>
    </row>
    <row r="235" spans="2:12" x14ac:dyDescent="0.25">
      <c r="B235" s="6"/>
      <c r="C235" s="6"/>
      <c r="D235" s="6"/>
      <c r="E235" s="6"/>
      <c r="F235" s="20"/>
      <c r="G235" s="6"/>
      <c r="H235" s="44"/>
      <c r="J235" s="51"/>
      <c r="K235" s="53"/>
      <c r="L235" s="51">
        <f t="shared" si="11"/>
        <v>0</v>
      </c>
    </row>
    <row r="236" spans="2:12" x14ac:dyDescent="0.25">
      <c r="B236" s="6">
        <v>10214681</v>
      </c>
      <c r="C236" s="6" t="s">
        <v>489</v>
      </c>
      <c r="D236" s="6"/>
      <c r="E236" s="6" t="s">
        <v>484</v>
      </c>
      <c r="F236" s="20">
        <v>69.98</v>
      </c>
      <c r="G236" s="6">
        <v>1.02</v>
      </c>
      <c r="H236" s="44">
        <f t="shared" si="9"/>
        <v>71.379600000000011</v>
      </c>
      <c r="J236" s="51">
        <f t="shared" si="10"/>
        <v>86.369316000000012</v>
      </c>
      <c r="K236" s="53">
        <f>MROUND(J236,0.5)</f>
        <v>86.5</v>
      </c>
      <c r="L236" s="51">
        <f t="shared" si="11"/>
        <v>86.5</v>
      </c>
    </row>
    <row r="237" spans="2:12" x14ac:dyDescent="0.25">
      <c r="B237" s="6"/>
      <c r="C237" s="6"/>
      <c r="D237" s="6"/>
      <c r="E237" s="6"/>
      <c r="F237" s="20"/>
      <c r="G237" s="6"/>
      <c r="H237" s="44"/>
      <c r="J237" s="51"/>
      <c r="K237" s="53"/>
      <c r="L237" s="51"/>
    </row>
    <row r="238" spans="2:12" ht="15.75" x14ac:dyDescent="0.25">
      <c r="B238" s="24">
        <v>40022570</v>
      </c>
      <c r="C238" s="24" t="s">
        <v>474</v>
      </c>
      <c r="D238" s="9">
        <v>1195</v>
      </c>
      <c r="E238" s="6" t="s">
        <v>470</v>
      </c>
      <c r="F238" s="26">
        <v>6.1</v>
      </c>
      <c r="G238" s="6">
        <v>1.02</v>
      </c>
      <c r="H238" s="44">
        <f t="shared" si="9"/>
        <v>6.2219999999999995</v>
      </c>
      <c r="J238" s="51">
        <f t="shared" si="10"/>
        <v>7.5286199999999992</v>
      </c>
      <c r="K238" s="53">
        <f>MROUND(J238,0.5)</f>
        <v>7.5</v>
      </c>
      <c r="L238" s="51">
        <f t="shared" si="11"/>
        <v>8</v>
      </c>
    </row>
    <row r="239" spans="2:12" x14ac:dyDescent="0.25">
      <c r="B239" s="6"/>
      <c r="C239" s="6"/>
      <c r="D239" s="6"/>
      <c r="E239" s="6"/>
      <c r="F239" s="20"/>
      <c r="G239" s="6"/>
      <c r="H239" s="44"/>
      <c r="J239" s="51"/>
      <c r="K239" s="53"/>
      <c r="L239" s="51"/>
    </row>
    <row r="240" spans="2:12" x14ac:dyDescent="0.25">
      <c r="B240" s="6">
        <v>10028485</v>
      </c>
      <c r="C240" s="6" t="s">
        <v>490</v>
      </c>
      <c r="D240" s="31" t="s">
        <v>494</v>
      </c>
      <c r="E240" s="6" t="s">
        <v>491</v>
      </c>
      <c r="F240" s="20">
        <v>25.75</v>
      </c>
      <c r="G240" s="6">
        <v>1.02</v>
      </c>
      <c r="H240" s="44">
        <f t="shared" si="9"/>
        <v>26.265000000000001</v>
      </c>
      <c r="J240" s="51">
        <f t="shared" si="10"/>
        <v>31.780650000000001</v>
      </c>
      <c r="K240" s="53">
        <f>MROUND(J240,0.5)</f>
        <v>32</v>
      </c>
      <c r="L240" s="51">
        <f t="shared" si="11"/>
        <v>32</v>
      </c>
    </row>
    <row r="241" spans="2:12" x14ac:dyDescent="0.25">
      <c r="B241" s="6">
        <v>10028462</v>
      </c>
      <c r="C241" s="6" t="s">
        <v>492</v>
      </c>
      <c r="D241" s="31" t="s">
        <v>493</v>
      </c>
      <c r="E241" s="6" t="s">
        <v>491</v>
      </c>
      <c r="F241" s="20">
        <v>21.5</v>
      </c>
      <c r="G241" s="6">
        <v>1.02</v>
      </c>
      <c r="H241" s="44">
        <f t="shared" si="9"/>
        <v>21.93</v>
      </c>
      <c r="J241" s="51">
        <f t="shared" si="10"/>
        <v>26.535299999999999</v>
      </c>
      <c r="K241" s="53">
        <f>MROUND(J241,0.5)</f>
        <v>26.5</v>
      </c>
      <c r="L241" s="51">
        <f t="shared" si="11"/>
        <v>27</v>
      </c>
    </row>
    <row r="242" spans="2:12" x14ac:dyDescent="0.25">
      <c r="B242" s="6"/>
      <c r="C242" s="6"/>
      <c r="D242" s="6"/>
      <c r="E242" s="6"/>
      <c r="F242" s="20"/>
      <c r="G242" s="6"/>
      <c r="H242" s="44"/>
      <c r="J242" s="51"/>
      <c r="K242" s="53"/>
      <c r="L242" s="51">
        <f t="shared" si="11"/>
        <v>0</v>
      </c>
    </row>
    <row r="243" spans="2:12" x14ac:dyDescent="0.25">
      <c r="B243" s="6">
        <v>10076046</v>
      </c>
      <c r="C243" s="6" t="s">
        <v>495</v>
      </c>
      <c r="D243" s="6"/>
      <c r="E243" s="6" t="s">
        <v>44</v>
      </c>
      <c r="F243" s="20">
        <v>3.29</v>
      </c>
      <c r="G243" s="6">
        <v>1.02</v>
      </c>
      <c r="H243" s="44">
        <f t="shared" si="9"/>
        <v>3.3557999999999999</v>
      </c>
      <c r="J243" s="51">
        <f t="shared" si="10"/>
        <v>4.0605180000000001</v>
      </c>
      <c r="K243" s="53">
        <f>MROUND(J243,0.5)</f>
        <v>4</v>
      </c>
      <c r="L243" s="51">
        <f t="shared" si="11"/>
        <v>4.5</v>
      </c>
    </row>
    <row r="244" spans="2:12" x14ac:dyDescent="0.25">
      <c r="B244" s="6">
        <v>40192113</v>
      </c>
      <c r="C244" s="6" t="s">
        <v>516</v>
      </c>
      <c r="D244" s="6"/>
      <c r="E244" s="6" t="s">
        <v>517</v>
      </c>
      <c r="F244" s="20">
        <v>33.880000000000003</v>
      </c>
      <c r="G244" s="6">
        <v>1.02</v>
      </c>
      <c r="H244" s="44">
        <f t="shared" si="9"/>
        <v>34.557600000000001</v>
      </c>
      <c r="J244" s="51">
        <f t="shared" si="10"/>
        <v>41.814695999999998</v>
      </c>
      <c r="K244" s="53">
        <f>MROUND(J244,0.5)</f>
        <v>42</v>
      </c>
      <c r="L244" s="51">
        <f t="shared" si="11"/>
        <v>42</v>
      </c>
    </row>
    <row r="245" spans="2:12" x14ac:dyDescent="0.25">
      <c r="B245" s="6">
        <v>40051270</v>
      </c>
      <c r="C245" s="6" t="s">
        <v>496</v>
      </c>
      <c r="D245" s="6" t="s">
        <v>498</v>
      </c>
      <c r="E245" s="6" t="s">
        <v>497</v>
      </c>
      <c r="F245" s="20">
        <v>10.95</v>
      </c>
      <c r="G245" s="6">
        <v>1.02</v>
      </c>
      <c r="H245" s="44">
        <f t="shared" si="9"/>
        <v>11.168999999999999</v>
      </c>
      <c r="J245" s="51">
        <f t="shared" si="10"/>
        <v>13.514489999999999</v>
      </c>
      <c r="K245" s="53">
        <f>MROUND(J245,0.5)</f>
        <v>13.5</v>
      </c>
      <c r="L245" s="51">
        <f t="shared" si="11"/>
        <v>14</v>
      </c>
    </row>
    <row r="246" spans="2:12" x14ac:dyDescent="0.25">
      <c r="B246" s="6">
        <v>40051205</v>
      </c>
      <c r="C246" s="6" t="s">
        <v>499</v>
      </c>
      <c r="D246" s="6" t="s">
        <v>501</v>
      </c>
      <c r="E246" s="6" t="s">
        <v>497</v>
      </c>
      <c r="F246" s="20">
        <v>10.95</v>
      </c>
      <c r="G246" s="6">
        <v>1.02</v>
      </c>
      <c r="H246" s="44">
        <f t="shared" si="9"/>
        <v>11.168999999999999</v>
      </c>
      <c r="J246" s="51">
        <f t="shared" si="10"/>
        <v>13.514489999999999</v>
      </c>
      <c r="K246" s="53">
        <f>MROUND(J246,0.5)</f>
        <v>13.5</v>
      </c>
      <c r="L246" s="51">
        <f t="shared" si="11"/>
        <v>14</v>
      </c>
    </row>
    <row r="247" spans="2:12" x14ac:dyDescent="0.25">
      <c r="B247" s="6">
        <v>40051310</v>
      </c>
      <c r="C247" s="6" t="s">
        <v>500</v>
      </c>
      <c r="D247" s="6" t="s">
        <v>502</v>
      </c>
      <c r="E247" s="6" t="s">
        <v>497</v>
      </c>
      <c r="F247" s="20">
        <v>10.95</v>
      </c>
      <c r="G247" s="6">
        <v>1.02</v>
      </c>
      <c r="H247" s="44">
        <f t="shared" si="9"/>
        <v>11.168999999999999</v>
      </c>
      <c r="J247" s="51">
        <f t="shared" si="10"/>
        <v>13.514489999999999</v>
      </c>
      <c r="K247" s="53">
        <f>MROUND(J247,0.5)</f>
        <v>13.5</v>
      </c>
      <c r="L247" s="51">
        <f t="shared" si="11"/>
        <v>14</v>
      </c>
    </row>
    <row r="248" spans="2:12" x14ac:dyDescent="0.25">
      <c r="B248" s="6"/>
      <c r="C248" s="6"/>
      <c r="D248" s="6"/>
      <c r="E248" s="6"/>
      <c r="F248" s="20"/>
      <c r="G248" s="6"/>
      <c r="H248" s="44"/>
      <c r="J248" s="51"/>
      <c r="K248" s="53"/>
      <c r="L248" s="51"/>
    </row>
    <row r="249" spans="2:12" x14ac:dyDescent="0.25">
      <c r="B249" s="6">
        <v>10047090</v>
      </c>
      <c r="C249" s="6" t="s">
        <v>504</v>
      </c>
      <c r="D249" s="6"/>
      <c r="E249" s="6" t="s">
        <v>503</v>
      </c>
      <c r="F249" s="20">
        <v>109.88</v>
      </c>
      <c r="G249" s="6">
        <v>1.02</v>
      </c>
      <c r="H249" s="44">
        <f t="shared" si="9"/>
        <v>112.0776</v>
      </c>
      <c r="J249" s="51">
        <f t="shared" si="10"/>
        <v>135.61389600000001</v>
      </c>
      <c r="K249" s="53">
        <f>MROUND(J249,0.5)</f>
        <v>135.5</v>
      </c>
      <c r="L249" s="51">
        <f t="shared" si="11"/>
        <v>136</v>
      </c>
    </row>
    <row r="250" spans="2:12" x14ac:dyDescent="0.25">
      <c r="B250" s="6"/>
      <c r="C250" s="6"/>
      <c r="D250" s="6"/>
      <c r="E250" s="6"/>
      <c r="F250" s="20"/>
      <c r="G250" s="6"/>
      <c r="H250" s="44"/>
      <c r="J250" s="51"/>
      <c r="K250" s="53"/>
      <c r="L250" s="51"/>
    </row>
    <row r="251" spans="2:12" x14ac:dyDescent="0.25">
      <c r="B251" s="6">
        <v>40784105</v>
      </c>
      <c r="C251" s="6" t="s">
        <v>507</v>
      </c>
      <c r="D251" s="6"/>
      <c r="E251" s="6" t="s">
        <v>505</v>
      </c>
      <c r="F251" s="20">
        <v>27.98</v>
      </c>
      <c r="G251" s="6">
        <v>1.02</v>
      </c>
      <c r="H251" s="44">
        <f t="shared" si="9"/>
        <v>28.5396</v>
      </c>
      <c r="J251" s="51">
        <f t="shared" si="10"/>
        <v>34.532916</v>
      </c>
      <c r="K251" s="53">
        <f>MROUND(J251,0.5)</f>
        <v>34.5</v>
      </c>
      <c r="L251" s="51">
        <f t="shared" si="11"/>
        <v>35</v>
      </c>
    </row>
    <row r="252" spans="2:12" x14ac:dyDescent="0.25">
      <c r="B252" s="6">
        <v>40784100</v>
      </c>
      <c r="C252" s="6" t="s">
        <v>506</v>
      </c>
      <c r="D252" s="6"/>
      <c r="E252" s="6" t="s">
        <v>505</v>
      </c>
      <c r="F252" s="20">
        <v>38.729999999999997</v>
      </c>
      <c r="G252" s="6">
        <v>1.02</v>
      </c>
      <c r="H252" s="44">
        <f t="shared" si="9"/>
        <v>39.504599999999996</v>
      </c>
      <c r="J252" s="51">
        <f t="shared" si="10"/>
        <v>47.800565999999996</v>
      </c>
      <c r="K252" s="53">
        <f>MROUND(J252,0.5)</f>
        <v>48</v>
      </c>
      <c r="L252" s="51">
        <f t="shared" si="11"/>
        <v>48</v>
      </c>
    </row>
    <row r="253" spans="2:12" x14ac:dyDescent="0.25">
      <c r="B253" s="6"/>
      <c r="C253" s="6"/>
      <c r="D253" s="6"/>
      <c r="E253" s="6"/>
      <c r="F253" s="20"/>
      <c r="G253" s="6"/>
      <c r="H253" s="44"/>
      <c r="J253" s="51"/>
      <c r="K253" s="53"/>
      <c r="L253" s="51"/>
    </row>
    <row r="254" spans="2:12" x14ac:dyDescent="0.25">
      <c r="B254" s="6">
        <v>10028873</v>
      </c>
      <c r="C254" s="6" t="s">
        <v>508</v>
      </c>
      <c r="D254" s="6"/>
      <c r="E254" s="6" t="s">
        <v>491</v>
      </c>
      <c r="F254" s="20">
        <v>36.89</v>
      </c>
      <c r="G254" s="6">
        <v>1.02</v>
      </c>
      <c r="H254" s="44">
        <f t="shared" si="9"/>
        <v>37.627800000000001</v>
      </c>
      <c r="J254" s="51">
        <f t="shared" si="10"/>
        <v>45.529637999999998</v>
      </c>
      <c r="K254" s="53">
        <f>MROUND(J254,0.5)</f>
        <v>45.5</v>
      </c>
      <c r="L254" s="51">
        <f t="shared" si="11"/>
        <v>46</v>
      </c>
    </row>
    <row r="255" spans="2:12" x14ac:dyDescent="0.25">
      <c r="B255" s="6">
        <v>10028872</v>
      </c>
      <c r="C255" s="6" t="s">
        <v>509</v>
      </c>
      <c r="D255" s="6"/>
      <c r="E255" s="6" t="s">
        <v>491</v>
      </c>
      <c r="F255" s="20">
        <v>36.89</v>
      </c>
      <c r="G255" s="6">
        <v>1.02</v>
      </c>
      <c r="H255" s="44">
        <f t="shared" si="9"/>
        <v>37.627800000000001</v>
      </c>
      <c r="J255" s="51">
        <f t="shared" si="10"/>
        <v>45.529637999999998</v>
      </c>
      <c r="K255" s="53">
        <f>MROUND(J255,0.5)</f>
        <v>45.5</v>
      </c>
      <c r="L255" s="51">
        <f t="shared" si="11"/>
        <v>46</v>
      </c>
    </row>
    <row r="256" spans="2:12" x14ac:dyDescent="0.25">
      <c r="B256" s="9">
        <v>10028874</v>
      </c>
      <c r="C256" s="6" t="s">
        <v>510</v>
      </c>
      <c r="D256" s="9"/>
      <c r="E256" s="6" t="s">
        <v>491</v>
      </c>
      <c r="F256" s="26">
        <v>7.92</v>
      </c>
      <c r="G256" s="6">
        <v>1.02</v>
      </c>
      <c r="H256" s="44">
        <f t="shared" si="9"/>
        <v>8.0784000000000002</v>
      </c>
      <c r="J256" s="51">
        <f t="shared" si="10"/>
        <v>9.7748640000000009</v>
      </c>
      <c r="K256" s="53">
        <f>MROUND(J256,0.5)</f>
        <v>10</v>
      </c>
      <c r="L256" s="51">
        <f t="shared" si="11"/>
        <v>10</v>
      </c>
    </row>
    <row r="257" spans="2:12" x14ac:dyDescent="0.25">
      <c r="B257" s="9">
        <v>10064498</v>
      </c>
      <c r="C257" s="6" t="s">
        <v>471</v>
      </c>
      <c r="D257" s="9"/>
      <c r="E257" s="9"/>
      <c r="F257" s="26">
        <v>25.9</v>
      </c>
      <c r="G257" s="6">
        <v>1.02</v>
      </c>
      <c r="H257" s="44">
        <f t="shared" si="9"/>
        <v>26.417999999999999</v>
      </c>
      <c r="J257" s="51">
        <f t="shared" si="10"/>
        <v>31.965779999999999</v>
      </c>
      <c r="K257" s="53">
        <f>MROUND(J257,0.5)</f>
        <v>32</v>
      </c>
      <c r="L257" s="51">
        <f t="shared" si="11"/>
        <v>32</v>
      </c>
    </row>
    <row r="258" spans="2:12" x14ac:dyDescent="0.25">
      <c r="B258" s="6"/>
      <c r="C258" s="6" t="s">
        <v>518</v>
      </c>
      <c r="D258" s="6"/>
      <c r="E258" s="6"/>
      <c r="F258" s="20">
        <v>9.9</v>
      </c>
      <c r="G258" s="6">
        <v>1.02</v>
      </c>
      <c r="H258" s="44">
        <f t="shared" si="9"/>
        <v>10.098000000000001</v>
      </c>
      <c r="J258" s="51">
        <f t="shared" si="10"/>
        <v>12.218580000000001</v>
      </c>
      <c r="K258" s="53">
        <f>MROUND(J258,0.5)</f>
        <v>12</v>
      </c>
      <c r="L258" s="51">
        <f t="shared" si="11"/>
        <v>12.5</v>
      </c>
    </row>
    <row r="259" spans="2:12" x14ac:dyDescent="0.25">
      <c r="B259" s="6"/>
      <c r="C259" s="6"/>
      <c r="D259" s="6"/>
      <c r="E259" s="6"/>
      <c r="F259" s="20"/>
      <c r="G259" s="6"/>
      <c r="H259" s="44"/>
      <c r="J259" s="51"/>
      <c r="K259" s="53"/>
      <c r="L259" s="51"/>
    </row>
    <row r="260" spans="2:12" x14ac:dyDescent="0.25">
      <c r="B260" s="6">
        <v>10130388</v>
      </c>
      <c r="C260" s="6" t="s">
        <v>511</v>
      </c>
      <c r="D260" s="32">
        <v>802314010</v>
      </c>
      <c r="E260" s="6" t="s">
        <v>512</v>
      </c>
      <c r="F260" s="20">
        <v>2.58</v>
      </c>
      <c r="G260" s="6">
        <v>1.02</v>
      </c>
      <c r="H260" s="44">
        <f t="shared" si="9"/>
        <v>2.6316000000000002</v>
      </c>
      <c r="J260" s="51">
        <f t="shared" si="10"/>
        <v>3.1842360000000003</v>
      </c>
      <c r="K260" s="53">
        <f>MROUND(J260,0.5)</f>
        <v>3</v>
      </c>
      <c r="L260" s="51">
        <f t="shared" si="11"/>
        <v>3.5</v>
      </c>
    </row>
    <row r="261" spans="2:12" x14ac:dyDescent="0.25">
      <c r="B261" s="6">
        <v>10130481</v>
      </c>
      <c r="C261" s="6" t="s">
        <v>511</v>
      </c>
      <c r="D261" s="32">
        <v>835314009</v>
      </c>
      <c r="E261" s="6" t="s">
        <v>512</v>
      </c>
      <c r="F261" s="20">
        <v>2.58</v>
      </c>
      <c r="G261" s="6">
        <v>1.02</v>
      </c>
      <c r="H261" s="44">
        <f t="shared" ref="H261:H280" si="12">F261*G261</f>
        <v>2.6316000000000002</v>
      </c>
      <c r="J261" s="51">
        <f t="shared" ref="J261:J280" si="13">H261*1.21</f>
        <v>3.1842360000000003</v>
      </c>
      <c r="K261" s="53">
        <f>MROUND(J261,0.5)</f>
        <v>3</v>
      </c>
      <c r="L261" s="51">
        <f t="shared" ref="L261:L280" si="14">_xlfn.CEILING.MATH(J261,0.5)</f>
        <v>3.5</v>
      </c>
    </row>
    <row r="262" spans="2:12" x14ac:dyDescent="0.25">
      <c r="B262" s="6">
        <v>10130845</v>
      </c>
      <c r="C262" s="6" t="s">
        <v>511</v>
      </c>
      <c r="D262" s="6" t="s">
        <v>398</v>
      </c>
      <c r="E262" s="6" t="s">
        <v>512</v>
      </c>
      <c r="F262" s="20">
        <v>2.58</v>
      </c>
      <c r="G262" s="6">
        <v>1.02</v>
      </c>
      <c r="H262" s="44">
        <f t="shared" si="12"/>
        <v>2.6316000000000002</v>
      </c>
      <c r="J262" s="51">
        <f t="shared" si="13"/>
        <v>3.1842360000000003</v>
      </c>
      <c r="K262" s="53">
        <f>MROUND(J262,0.5)</f>
        <v>3</v>
      </c>
      <c r="L262" s="51">
        <f t="shared" si="14"/>
        <v>3.5</v>
      </c>
    </row>
    <row r="263" spans="2:12" x14ac:dyDescent="0.25">
      <c r="B263" s="6">
        <v>10131210</v>
      </c>
      <c r="C263" s="6" t="s">
        <v>511</v>
      </c>
      <c r="D263" s="32">
        <v>8801314018</v>
      </c>
      <c r="E263" s="6" t="s">
        <v>512</v>
      </c>
      <c r="F263" s="20">
        <v>2.58</v>
      </c>
      <c r="G263" s="6">
        <v>1.02</v>
      </c>
      <c r="H263" s="44">
        <f t="shared" si="12"/>
        <v>2.6316000000000002</v>
      </c>
      <c r="J263" s="51">
        <f t="shared" si="13"/>
        <v>3.1842360000000003</v>
      </c>
      <c r="K263" s="53">
        <f>MROUND(J263,0.5)</f>
        <v>3</v>
      </c>
      <c r="L263" s="51">
        <f t="shared" si="14"/>
        <v>3.5</v>
      </c>
    </row>
    <row r="264" spans="2:12" x14ac:dyDescent="0.25">
      <c r="B264" s="6">
        <v>10130175</v>
      </c>
      <c r="C264" s="6" t="s">
        <v>515</v>
      </c>
      <c r="D264" s="6" t="s">
        <v>47</v>
      </c>
      <c r="E264" s="6" t="s">
        <v>512</v>
      </c>
      <c r="F264" s="20">
        <v>6.88</v>
      </c>
      <c r="G264" s="6">
        <v>1.02</v>
      </c>
      <c r="H264" s="44">
        <f t="shared" si="12"/>
        <v>7.0175999999999998</v>
      </c>
      <c r="J264" s="51">
        <f t="shared" si="13"/>
        <v>8.4912960000000002</v>
      </c>
      <c r="K264" s="53">
        <f>MROUND(J264,0.5)</f>
        <v>8.5</v>
      </c>
      <c r="L264" s="51">
        <f t="shared" si="14"/>
        <v>8.5</v>
      </c>
    </row>
    <row r="265" spans="2:12" x14ac:dyDescent="0.25">
      <c r="B265" s="6">
        <v>10134921</v>
      </c>
      <c r="C265" s="6" t="s">
        <v>514</v>
      </c>
      <c r="D265" s="6" t="s">
        <v>513</v>
      </c>
      <c r="E265" s="6" t="s">
        <v>512</v>
      </c>
      <c r="F265" s="20">
        <v>19.399999999999999</v>
      </c>
      <c r="G265" s="6">
        <v>1.02</v>
      </c>
      <c r="H265" s="44">
        <f t="shared" si="12"/>
        <v>19.788</v>
      </c>
      <c r="J265" s="51">
        <f t="shared" si="13"/>
        <v>23.943480000000001</v>
      </c>
      <c r="K265" s="53">
        <f>MROUND(J265,0.5)</f>
        <v>24</v>
      </c>
      <c r="L265" s="51">
        <f t="shared" si="14"/>
        <v>24</v>
      </c>
    </row>
    <row r="266" spans="2:12" x14ac:dyDescent="0.25">
      <c r="B266" s="6"/>
      <c r="C266" s="6"/>
      <c r="D266" s="6"/>
      <c r="E266" s="6"/>
      <c r="F266" s="20"/>
      <c r="G266" s="6"/>
      <c r="H266" s="44"/>
      <c r="J266" s="51"/>
      <c r="K266" s="53"/>
      <c r="L266" s="51"/>
    </row>
    <row r="267" spans="2:12" x14ac:dyDescent="0.25">
      <c r="B267" s="6">
        <v>10130479</v>
      </c>
      <c r="C267" s="6" t="s">
        <v>511</v>
      </c>
      <c r="D267" s="32">
        <v>834314016</v>
      </c>
      <c r="E267" s="6" t="s">
        <v>512</v>
      </c>
      <c r="F267" s="20">
        <v>9.9</v>
      </c>
      <c r="G267" s="6">
        <v>1.02</v>
      </c>
      <c r="H267" s="44">
        <f t="shared" si="12"/>
        <v>10.098000000000001</v>
      </c>
      <c r="J267" s="51">
        <f t="shared" si="13"/>
        <v>12.218580000000001</v>
      </c>
      <c r="K267" s="53">
        <f>MROUND(J267,0.5)</f>
        <v>12</v>
      </c>
      <c r="L267" s="51">
        <f t="shared" si="14"/>
        <v>12.5</v>
      </c>
    </row>
    <row r="268" spans="2:12" ht="15.75" x14ac:dyDescent="0.25">
      <c r="B268" s="35" t="s">
        <v>519</v>
      </c>
      <c r="C268" s="6" t="s">
        <v>520</v>
      </c>
      <c r="D268" s="6"/>
      <c r="E268" s="6"/>
      <c r="F268" s="20">
        <v>15.3</v>
      </c>
      <c r="G268" s="6">
        <v>1.02</v>
      </c>
      <c r="H268" s="44">
        <f t="shared" si="12"/>
        <v>15.606000000000002</v>
      </c>
      <c r="J268" s="51">
        <f t="shared" si="13"/>
        <v>18.88326</v>
      </c>
      <c r="K268" s="53">
        <f>MROUND(J268,0.5)</f>
        <v>19</v>
      </c>
      <c r="L268" s="51">
        <f t="shared" si="14"/>
        <v>19</v>
      </c>
    </row>
    <row r="269" spans="2:12" ht="15.75" thickBot="1" x14ac:dyDescent="0.3">
      <c r="B269" s="6">
        <v>40050439</v>
      </c>
      <c r="C269" s="6" t="s">
        <v>521</v>
      </c>
      <c r="D269" s="6" t="s">
        <v>523</v>
      </c>
      <c r="E269" s="6" t="s">
        <v>522</v>
      </c>
      <c r="F269" s="20">
        <v>51.88</v>
      </c>
      <c r="G269" s="6">
        <v>1.02</v>
      </c>
      <c r="H269" s="44">
        <f t="shared" si="12"/>
        <v>52.9176</v>
      </c>
      <c r="J269" s="51">
        <f t="shared" si="13"/>
        <v>64.030295999999993</v>
      </c>
      <c r="K269" s="53">
        <f>MROUND(J269,0.5)</f>
        <v>64</v>
      </c>
      <c r="L269" s="51">
        <f t="shared" si="14"/>
        <v>64.5</v>
      </c>
    </row>
    <row r="270" spans="2:12" ht="15.75" thickBot="1" x14ac:dyDescent="0.3">
      <c r="B270" s="36">
        <v>10214716</v>
      </c>
      <c r="C270" s="37" t="s">
        <v>524</v>
      </c>
      <c r="D270" s="37"/>
      <c r="E270" s="37" t="s">
        <v>484</v>
      </c>
      <c r="F270" s="47">
        <v>74.91</v>
      </c>
      <c r="G270" s="6">
        <v>1.02</v>
      </c>
      <c r="H270" s="44">
        <f t="shared" si="12"/>
        <v>76.408199999999994</v>
      </c>
      <c r="J270" s="51">
        <f t="shared" si="13"/>
        <v>92.453921999999991</v>
      </c>
      <c r="K270" s="53">
        <f>MROUND(J270,0.5)</f>
        <v>92.5</v>
      </c>
      <c r="L270" s="51">
        <f t="shared" si="14"/>
        <v>92.5</v>
      </c>
    </row>
    <row r="271" spans="2:12" ht="15.75" thickBot="1" x14ac:dyDescent="0.3">
      <c r="B271" s="38">
        <v>10214719</v>
      </c>
      <c r="C271" s="39" t="s">
        <v>525</v>
      </c>
      <c r="D271" s="39"/>
      <c r="E271" s="39" t="s">
        <v>484</v>
      </c>
      <c r="F271" s="47">
        <v>74.91</v>
      </c>
      <c r="G271" s="6">
        <v>1.02</v>
      </c>
      <c r="H271" s="44">
        <f t="shared" si="12"/>
        <v>76.408199999999994</v>
      </c>
      <c r="J271" s="51">
        <f t="shared" si="13"/>
        <v>92.453921999999991</v>
      </c>
      <c r="K271" s="53">
        <f>MROUND(J271,0.5)</f>
        <v>92.5</v>
      </c>
      <c r="L271" s="51">
        <f t="shared" si="14"/>
        <v>92.5</v>
      </c>
    </row>
    <row r="272" spans="2:12" ht="15.75" thickBot="1" x14ac:dyDescent="0.3">
      <c r="B272" s="38">
        <v>10214722</v>
      </c>
      <c r="C272" s="39" t="s">
        <v>526</v>
      </c>
      <c r="D272" s="39"/>
      <c r="E272" s="39" t="s">
        <v>484</v>
      </c>
      <c r="F272" s="47">
        <v>74.91</v>
      </c>
      <c r="G272" s="6">
        <v>1.02</v>
      </c>
      <c r="H272" s="44">
        <f t="shared" si="12"/>
        <v>76.408199999999994</v>
      </c>
      <c r="J272" s="51">
        <f t="shared" si="13"/>
        <v>92.453921999999991</v>
      </c>
      <c r="K272" s="53">
        <f>MROUND(J272,0.5)</f>
        <v>92.5</v>
      </c>
      <c r="L272" s="51">
        <f t="shared" si="14"/>
        <v>92.5</v>
      </c>
    </row>
    <row r="273" spans="2:12" ht="15.75" thickBot="1" x14ac:dyDescent="0.3">
      <c r="B273" s="38">
        <v>10214725</v>
      </c>
      <c r="C273" s="39" t="s">
        <v>527</v>
      </c>
      <c r="D273" s="39"/>
      <c r="E273" s="39" t="s">
        <v>484</v>
      </c>
      <c r="F273" s="47">
        <v>74.91</v>
      </c>
      <c r="G273" s="6">
        <v>1.02</v>
      </c>
      <c r="H273" s="44">
        <f t="shared" si="12"/>
        <v>76.408199999999994</v>
      </c>
      <c r="J273" s="51">
        <f t="shared" si="13"/>
        <v>92.453921999999991</v>
      </c>
      <c r="K273" s="53">
        <f>MROUND(J273,0.5)</f>
        <v>92.5</v>
      </c>
      <c r="L273" s="51">
        <f t="shared" si="14"/>
        <v>92.5</v>
      </c>
    </row>
    <row r="274" spans="2:12" ht="15.75" thickBot="1" x14ac:dyDescent="0.3">
      <c r="B274" s="38">
        <v>10214743</v>
      </c>
      <c r="C274" s="39" t="s">
        <v>528</v>
      </c>
      <c r="D274" s="39"/>
      <c r="E274" s="39" t="s">
        <v>484</v>
      </c>
      <c r="F274" s="48">
        <v>112.55</v>
      </c>
      <c r="G274" s="6">
        <v>1.02</v>
      </c>
      <c r="H274" s="44">
        <f t="shared" si="12"/>
        <v>114.801</v>
      </c>
      <c r="J274" s="51">
        <f t="shared" si="13"/>
        <v>138.90921</v>
      </c>
      <c r="K274" s="53">
        <f>MROUND(J274,0.5)</f>
        <v>139</v>
      </c>
      <c r="L274" s="51">
        <f t="shared" si="14"/>
        <v>139</v>
      </c>
    </row>
    <row r="275" spans="2:12" x14ac:dyDescent="0.25">
      <c r="G275" s="6"/>
      <c r="H275" s="44"/>
      <c r="J275" s="51"/>
      <c r="K275" s="53"/>
      <c r="L275" s="51"/>
    </row>
    <row r="276" spans="2:12" ht="15.75" x14ac:dyDescent="0.25">
      <c r="B276" s="41">
        <v>10116920</v>
      </c>
      <c r="C276" s="40" t="s">
        <v>529</v>
      </c>
      <c r="D276" s="41">
        <v>9071</v>
      </c>
      <c r="E276" s="41"/>
      <c r="F276" s="49">
        <v>10.47</v>
      </c>
      <c r="G276" s="6">
        <v>1.02</v>
      </c>
      <c r="H276" s="44">
        <f t="shared" si="12"/>
        <v>10.679400000000001</v>
      </c>
      <c r="J276" s="51">
        <f t="shared" si="13"/>
        <v>12.922074</v>
      </c>
      <c r="K276" s="53">
        <f>MROUND(J276,0.5)</f>
        <v>13</v>
      </c>
      <c r="L276" s="51">
        <f t="shared" si="14"/>
        <v>13</v>
      </c>
    </row>
    <row r="277" spans="2:12" x14ac:dyDescent="0.25">
      <c r="G277" s="6"/>
      <c r="H277" s="44"/>
      <c r="J277" s="51"/>
      <c r="K277" s="53">
        <f>MROUND(J277,0.5)</f>
        <v>0</v>
      </c>
      <c r="L277" s="51"/>
    </row>
    <row r="278" spans="2:12" ht="15.75" x14ac:dyDescent="0.25">
      <c r="B278" s="41">
        <v>10184001</v>
      </c>
      <c r="C278" s="40" t="s">
        <v>530</v>
      </c>
      <c r="D278" s="41">
        <v>19301</v>
      </c>
      <c r="E278" s="41"/>
      <c r="F278" s="49">
        <v>14.48</v>
      </c>
      <c r="G278" s="6">
        <v>1.02</v>
      </c>
      <c r="H278" s="44">
        <f t="shared" si="12"/>
        <v>14.769600000000001</v>
      </c>
      <c r="J278" s="51">
        <f t="shared" si="13"/>
        <v>17.871216</v>
      </c>
      <c r="K278" s="53">
        <f>MROUND(J278,0.5)</f>
        <v>18</v>
      </c>
      <c r="L278" s="51">
        <f t="shared" si="14"/>
        <v>18</v>
      </c>
    </row>
    <row r="279" spans="2:12" ht="15.75" x14ac:dyDescent="0.25">
      <c r="B279" s="41">
        <v>10133028</v>
      </c>
      <c r="C279" s="6" t="s">
        <v>511</v>
      </c>
      <c r="D279" s="42">
        <v>801204014</v>
      </c>
      <c r="E279" s="41" t="s">
        <v>512</v>
      </c>
      <c r="F279" s="49">
        <v>2.58</v>
      </c>
      <c r="G279" s="6">
        <v>1.02</v>
      </c>
      <c r="H279" s="44">
        <f t="shared" si="12"/>
        <v>2.6316000000000002</v>
      </c>
      <c r="J279" s="51">
        <f t="shared" si="13"/>
        <v>3.1842360000000003</v>
      </c>
      <c r="K279" s="53">
        <f>MROUND(J279,0.5)</f>
        <v>3</v>
      </c>
      <c r="L279" s="51">
        <f t="shared" si="14"/>
        <v>3.5</v>
      </c>
    </row>
    <row r="280" spans="2:12" ht="15.75" x14ac:dyDescent="0.25">
      <c r="B280" s="41">
        <v>10133027</v>
      </c>
      <c r="C280" s="6" t="s">
        <v>511</v>
      </c>
      <c r="D280" s="42">
        <v>801204012</v>
      </c>
      <c r="E280" s="41" t="s">
        <v>512</v>
      </c>
      <c r="F280" s="49">
        <v>2.58</v>
      </c>
      <c r="G280" s="6">
        <v>1.02</v>
      </c>
      <c r="H280" s="44">
        <f t="shared" si="12"/>
        <v>2.6316000000000002</v>
      </c>
      <c r="J280" s="51">
        <f t="shared" si="13"/>
        <v>3.1842360000000003</v>
      </c>
      <c r="K280" s="53">
        <f>MROUND(J280,0.5)</f>
        <v>3</v>
      </c>
      <c r="L280" s="51">
        <f t="shared" si="14"/>
        <v>3.5</v>
      </c>
    </row>
  </sheetData>
  <hyperlinks>
    <hyperlink ref="C212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Zita</vt:lpstr>
      <vt:lpstr>codema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Inge Lingier</cp:lastModifiedBy>
  <cp:lastPrinted>2016-09-30T14:59:34Z</cp:lastPrinted>
  <dcterms:created xsi:type="dcterms:W3CDTF">2013-10-10T15:12:52Z</dcterms:created>
  <dcterms:modified xsi:type="dcterms:W3CDTF">2021-09-20T10:22:23Z</dcterms:modified>
</cp:coreProperties>
</file>